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moussetjones\Desktop\budget templates\"/>
    </mc:Choice>
  </mc:AlternateContent>
  <xr:revisionPtr revIDLastSave="0" documentId="8_{B99A5901-971C-4CBF-8EA6-B6194BEF40C0}" xr6:coauthVersionLast="45" xr6:coauthVersionMax="45" xr10:uidLastSave="{00000000-0000-0000-0000-000000000000}"/>
  <workbookProtection workbookPassword="CCB7" lockStructure="1"/>
  <bookViews>
    <workbookView xWindow="23880" yWindow="-120" windowWidth="24240" windowHeight="13140" tabRatio="916" activeTab="1" xr2:uid="{00000000-000D-0000-FFFF-FFFF00000000}"/>
  </bookViews>
  <sheets>
    <sheet name="Printing Instructions" sheetId="16" r:id="rId1"/>
    <sheet name="1. Currency and Instructions" sheetId="11" r:id="rId2"/>
    <sheet name="2. After School Instruction" sheetId="13" r:id="rId3"/>
    <sheet name="3. Enhancement Activities" sheetId="10" r:id="rId4"/>
    <sheet name="4. Intensive Sessions" sheetId="15" r:id="rId5"/>
    <sheet name="5. Administration" sheetId="9" r:id="rId6"/>
    <sheet name="6. Total Budget Detail" sheetId="2" r:id="rId7"/>
    <sheet name="7. U.S. Embassy-Consulate RELO" sheetId="12" r:id="rId8"/>
  </sheets>
  <definedNames>
    <definedName name="_xlnm.Print_Area" localSheetId="1">'1. Currency and Instructions'!$B$2:$N$43</definedName>
    <definedName name="_xlnm.Print_Area" localSheetId="2">'2. After School Instruction'!$B$2:$N$176</definedName>
    <definedName name="_xlnm.Print_Area" localSheetId="3">'3. Enhancement Activities'!$B$2:$N$216</definedName>
    <definedName name="_xlnm.Print_Area" localSheetId="4">'4. Intensive Sessions'!$B$2:$N$159</definedName>
    <definedName name="_xlnm.Print_Area" localSheetId="5">'5. Administration'!$B$2:$N$113</definedName>
    <definedName name="_xlnm.Print_Area" localSheetId="6">'6. Total Budget Detail'!$A$1:$M$56</definedName>
    <definedName name="_xlnm.Print_Area" localSheetId="7">'7. U.S. Embassy-Consulate RELO'!$A$1:$M$59</definedName>
    <definedName name="_xlnm.Print_Area" localSheetId="0">'Printing Instructions'!$A$1:$A$4</definedName>
    <definedName name="_xlnm.Print_Titles" localSheetId="2">'2. After School Instruction'!$1:$2</definedName>
    <definedName name="_xlnm.Print_Titles" localSheetId="3">'3. Enhancement Activities'!$1:$2</definedName>
    <definedName name="_xlnm.Print_Titles" localSheetId="4">'4. Intensive Sessions'!$1:$2</definedName>
    <definedName name="_xlnm.Print_Titles" localSheetId="5">'5. Administration'!$2:$2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2" i="9" l="1"/>
  <c r="Q21" i="9"/>
  <c r="Q20" i="9"/>
  <c r="Q19" i="9"/>
  <c r="Q18" i="9"/>
  <c r="Q17" i="9"/>
  <c r="Q16" i="9"/>
  <c r="Q15" i="9"/>
  <c r="Q14" i="9"/>
  <c r="Q13" i="9"/>
  <c r="Q12" i="9"/>
  <c r="Q11" i="9"/>
  <c r="Q10" i="9"/>
  <c r="Q9" i="9"/>
  <c r="Q23" i="9" l="1"/>
  <c r="F13" i="2" s="1"/>
  <c r="K1" i="2"/>
  <c r="Q4" i="2" l="1"/>
  <c r="I16" i="9"/>
  <c r="I15" i="9"/>
  <c r="I14" i="9"/>
  <c r="I13" i="9"/>
  <c r="I12" i="9"/>
  <c r="O19" i="15"/>
  <c r="O18" i="15"/>
  <c r="O17" i="15"/>
  <c r="O16" i="15"/>
  <c r="O15" i="15"/>
  <c r="O14" i="15"/>
  <c r="O13" i="15"/>
  <c r="O12" i="15"/>
  <c r="O11" i="15"/>
  <c r="O19" i="13"/>
  <c r="O18" i="13"/>
  <c r="O17" i="13"/>
  <c r="O16" i="13"/>
  <c r="O15" i="13"/>
  <c r="O14" i="13"/>
  <c r="O13" i="13"/>
  <c r="O12" i="13"/>
  <c r="O11" i="13"/>
  <c r="O20" i="13" l="1"/>
  <c r="F7" i="2" s="1"/>
  <c r="O20" i="15"/>
  <c r="F9" i="2" s="1"/>
  <c r="G1" i="2"/>
  <c r="P5" i="9"/>
  <c r="L16" i="9" s="1"/>
  <c r="P5" i="15"/>
  <c r="P5" i="10"/>
  <c r="P5" i="13"/>
  <c r="K11" i="13" l="1"/>
  <c r="L32" i="13"/>
  <c r="L35" i="13"/>
  <c r="L31" i="13"/>
  <c r="L34" i="13"/>
  <c r="L30" i="13"/>
  <c r="L33" i="13"/>
  <c r="L29" i="13"/>
  <c r="L28" i="13"/>
  <c r="L12" i="9"/>
  <c r="F11" i="2"/>
  <c r="K15" i="9"/>
  <c r="L14" i="9"/>
  <c r="K13" i="9"/>
  <c r="K14" i="9"/>
  <c r="K16" i="9"/>
  <c r="K12" i="9"/>
  <c r="L15" i="9"/>
  <c r="L13" i="9"/>
  <c r="R110" i="12"/>
  <c r="R139" i="12"/>
  <c r="R188" i="12"/>
  <c r="R118" i="12"/>
  <c r="R113" i="12"/>
  <c r="R109" i="12"/>
  <c r="R87" i="12"/>
  <c r="R200" i="12"/>
  <c r="R154" i="12"/>
  <c r="R50" i="12"/>
  <c r="R130" i="12"/>
  <c r="R121" i="12"/>
  <c r="R61" i="12"/>
  <c r="R57" i="12"/>
  <c r="R207" i="12"/>
  <c r="R137" i="12"/>
  <c r="R100" i="12"/>
  <c r="R70" i="12"/>
  <c r="R68" i="12"/>
  <c r="R98" i="12"/>
  <c r="R103" i="12"/>
  <c r="R97" i="12"/>
  <c r="R148" i="12"/>
  <c r="R167" i="12"/>
  <c r="R124" i="12"/>
  <c r="R92" i="12"/>
  <c r="R140" i="12"/>
  <c r="R119" i="12"/>
  <c r="R193" i="12"/>
  <c r="R177" i="12"/>
  <c r="R159" i="12"/>
  <c r="R104" i="12"/>
  <c r="R173" i="12"/>
  <c r="R73" i="12"/>
  <c r="R96" i="12"/>
  <c r="R185" i="12"/>
  <c r="R134" i="12"/>
  <c r="R60" i="12"/>
  <c r="R125" i="12"/>
  <c r="R155" i="12"/>
  <c r="R82" i="12"/>
  <c r="R80" i="12"/>
  <c r="R102" i="12"/>
  <c r="R144" i="12"/>
  <c r="R136" i="12"/>
  <c r="R64" i="12"/>
  <c r="R166" i="12"/>
  <c r="R169" i="12"/>
  <c r="R132" i="12"/>
  <c r="R122" i="12"/>
  <c r="R115" i="12"/>
  <c r="R157" i="12"/>
  <c r="R51" i="12"/>
  <c r="R162" i="12"/>
  <c r="R142" i="12"/>
  <c r="R123" i="12"/>
  <c r="R210" i="12"/>
  <c r="R145" i="12"/>
  <c r="R180" i="12"/>
  <c r="R171" i="12"/>
  <c r="R208" i="12"/>
  <c r="R90" i="12"/>
  <c r="R203" i="12"/>
  <c r="R183" i="12"/>
  <c r="R153" i="12"/>
  <c r="R150" i="12"/>
  <c r="R149" i="12"/>
  <c r="R147" i="12"/>
  <c r="R112" i="12"/>
  <c r="R106" i="12"/>
  <c r="R91" i="12"/>
  <c r="R172" i="12"/>
  <c r="R164" i="12"/>
  <c r="R67" i="12"/>
  <c r="R197" i="12"/>
  <c r="R128" i="12"/>
  <c r="R135" i="12"/>
  <c r="R59" i="12"/>
  <c r="R196" i="12"/>
  <c r="R206" i="12"/>
  <c r="R152" i="12"/>
  <c r="R146" i="12"/>
  <c r="R72" i="12"/>
  <c r="R209" i="12"/>
  <c r="R77" i="12"/>
  <c r="R129" i="12"/>
  <c r="R178" i="12"/>
  <c r="R158" i="12"/>
  <c r="R63" i="12"/>
  <c r="R55" i="12"/>
  <c r="R56" i="12"/>
  <c r="R117" i="12"/>
  <c r="R65" i="12"/>
  <c r="R205" i="12"/>
  <c r="R116" i="12"/>
  <c r="R161" i="12"/>
  <c r="R156" i="12"/>
  <c r="R127" i="12"/>
  <c r="R114" i="12"/>
  <c r="R89" i="12"/>
  <c r="R83" i="12"/>
  <c r="R202" i="12"/>
  <c r="R174" i="12"/>
  <c r="R95" i="12"/>
  <c r="R93" i="12"/>
  <c r="R108" i="12"/>
  <c r="R52" i="12"/>
  <c r="R76" i="12"/>
  <c r="R201" i="12"/>
  <c r="R133" i="12"/>
  <c r="R168" i="12"/>
  <c r="R198" i="12"/>
  <c r="R53" i="12"/>
  <c r="R199" i="12"/>
  <c r="R62" i="12"/>
  <c r="R141" i="12"/>
  <c r="R187" i="12"/>
  <c r="R86" i="12"/>
  <c r="R179" i="12"/>
  <c r="R190" i="12"/>
  <c r="R101" i="12"/>
  <c r="R126" i="12"/>
  <c r="R163" i="12"/>
  <c r="R111" i="12"/>
  <c r="R49" i="12"/>
  <c r="R186" i="12"/>
  <c r="R58" i="12"/>
  <c r="R78" i="12"/>
  <c r="R211" i="12"/>
  <c r="R195" i="12"/>
  <c r="R194" i="12"/>
  <c r="R107" i="12"/>
  <c r="R88" i="12"/>
  <c r="R71" i="12"/>
  <c r="R189" i="12"/>
  <c r="R160" i="12"/>
  <c r="R69" i="12"/>
  <c r="R176" i="12"/>
  <c r="R212" i="12"/>
  <c r="R170" i="12"/>
  <c r="R85" i="12"/>
  <c r="R181" i="12"/>
  <c r="R165" i="12"/>
  <c r="R191" i="12"/>
  <c r="R184" i="12"/>
  <c r="R182" i="12"/>
  <c r="R175" i="12"/>
  <c r="R79" i="12"/>
  <c r="R75" i="12"/>
  <c r="R105" i="12"/>
  <c r="R192" i="12"/>
  <c r="R131" i="12"/>
  <c r="R94" i="12"/>
  <c r="R74" i="12"/>
  <c r="R81" i="12"/>
  <c r="R151" i="12"/>
  <c r="R99" i="12"/>
  <c r="R143" i="12"/>
  <c r="R66" i="12"/>
  <c r="R213" i="12"/>
  <c r="R84" i="12"/>
  <c r="R138" i="12"/>
  <c r="R54" i="12"/>
  <c r="R204" i="12"/>
  <c r="R120" i="12"/>
  <c r="I36" i="13" l="1"/>
  <c r="I39" i="9"/>
  <c r="I147" i="10" l="1"/>
  <c r="I87" i="10"/>
  <c r="I27" i="10"/>
  <c r="I93" i="9"/>
  <c r="I92" i="9"/>
  <c r="I91" i="9"/>
  <c r="I90" i="9"/>
  <c r="I89" i="9"/>
  <c r="I94" i="13"/>
  <c r="L94" i="13" s="1"/>
  <c r="K97" i="9"/>
  <c r="K99" i="13"/>
  <c r="K174" i="10"/>
  <c r="K141" i="15"/>
  <c r="I174" i="10"/>
  <c r="I173" i="10"/>
  <c r="I172" i="10"/>
  <c r="I171" i="10"/>
  <c r="I170" i="10"/>
  <c r="I169" i="10"/>
  <c r="I168" i="10"/>
  <c r="I164" i="10"/>
  <c r="I163" i="10"/>
  <c r="I162" i="10"/>
  <c r="I161" i="10"/>
  <c r="I160" i="10"/>
  <c r="I159" i="10"/>
  <c r="L168" i="10" l="1"/>
  <c r="L161" i="10"/>
  <c r="L160" i="10"/>
  <c r="L164" i="10"/>
  <c r="L171" i="10"/>
  <c r="I165" i="10"/>
  <c r="K109" i="13"/>
  <c r="K58" i="10"/>
  <c r="K16" i="13"/>
  <c r="K11" i="15"/>
  <c r="K71" i="13"/>
  <c r="K137" i="13"/>
  <c r="K49" i="13"/>
  <c r="K90" i="9"/>
  <c r="L93" i="9"/>
  <c r="K12" i="13"/>
  <c r="K17" i="13"/>
  <c r="K56" i="13"/>
  <c r="K84" i="13"/>
  <c r="K113" i="13"/>
  <c r="K146" i="13"/>
  <c r="K100" i="10"/>
  <c r="K15" i="15"/>
  <c r="L91" i="9"/>
  <c r="K13" i="13"/>
  <c r="K19" i="13"/>
  <c r="K60" i="13"/>
  <c r="K88" i="13"/>
  <c r="K120" i="13"/>
  <c r="K150" i="13"/>
  <c r="K134" i="10"/>
  <c r="K19" i="15"/>
  <c r="L89" i="9"/>
  <c r="L92" i="9"/>
  <c r="K15" i="13"/>
  <c r="K45" i="13"/>
  <c r="K67" i="13"/>
  <c r="K95" i="13"/>
  <c r="K124" i="13"/>
  <c r="K28" i="10"/>
  <c r="L163" i="10"/>
  <c r="L31" i="15"/>
  <c r="L90" i="9"/>
  <c r="K92" i="9"/>
  <c r="K39" i="10"/>
  <c r="K73" i="10"/>
  <c r="K104" i="10"/>
  <c r="K145" i="10"/>
  <c r="K170" i="10"/>
  <c r="L172" i="10"/>
  <c r="K12" i="10"/>
  <c r="K43" i="10"/>
  <c r="K77" i="10"/>
  <c r="K115" i="10"/>
  <c r="K150" i="10"/>
  <c r="K147" i="10"/>
  <c r="K27" i="10"/>
  <c r="K189" i="10"/>
  <c r="K185" i="10"/>
  <c r="K173" i="10"/>
  <c r="K169" i="10"/>
  <c r="K163" i="10"/>
  <c r="L159" i="10"/>
  <c r="K149" i="10"/>
  <c r="K137" i="10"/>
  <c r="K133" i="10"/>
  <c r="K118" i="10"/>
  <c r="K114" i="10"/>
  <c r="K103" i="10"/>
  <c r="K99" i="10"/>
  <c r="K88" i="10"/>
  <c r="K76" i="10"/>
  <c r="K72" i="10"/>
  <c r="K57" i="10"/>
  <c r="K53" i="10"/>
  <c r="K42" i="10"/>
  <c r="K31" i="10"/>
  <c r="K26" i="10"/>
  <c r="K15" i="10"/>
  <c r="K11" i="10"/>
  <c r="K188" i="10"/>
  <c r="K184" i="10"/>
  <c r="K172" i="10"/>
  <c r="K168" i="10"/>
  <c r="K162" i="10"/>
  <c r="K159" i="10"/>
  <c r="K148" i="10"/>
  <c r="K136" i="10"/>
  <c r="K132" i="10"/>
  <c r="K117" i="10"/>
  <c r="K113" i="10"/>
  <c r="K102" i="10"/>
  <c r="K91" i="10"/>
  <c r="K86" i="10"/>
  <c r="K75" i="10"/>
  <c r="K71" i="10"/>
  <c r="K56" i="10"/>
  <c r="K45" i="10"/>
  <c r="K41" i="10"/>
  <c r="K30" i="10"/>
  <c r="K25" i="10"/>
  <c r="K14" i="10"/>
  <c r="K87" i="10"/>
  <c r="K187" i="10"/>
  <c r="K183" i="10"/>
  <c r="K171" i="10"/>
  <c r="K164" i="10"/>
  <c r="K161" i="10"/>
  <c r="K151" i="10"/>
  <c r="K146" i="10"/>
  <c r="K135" i="10"/>
  <c r="K131" i="10"/>
  <c r="K116" i="10"/>
  <c r="K105" i="10"/>
  <c r="K101" i="10"/>
  <c r="K90" i="10"/>
  <c r="K85" i="10"/>
  <c r="K74" i="10"/>
  <c r="K59" i="10"/>
  <c r="K55" i="10"/>
  <c r="K44" i="10"/>
  <c r="K40" i="10"/>
  <c r="K29" i="10"/>
  <c r="K17" i="10"/>
  <c r="K13" i="10"/>
  <c r="L170" i="10"/>
  <c r="L174" i="10"/>
  <c r="K16" i="10"/>
  <c r="K54" i="10"/>
  <c r="K89" i="10"/>
  <c r="K119" i="10"/>
  <c r="K160" i="10"/>
  <c r="K186" i="10"/>
  <c r="L35" i="15"/>
  <c r="K47" i="15"/>
  <c r="K51" i="15"/>
  <c r="K58" i="15"/>
  <c r="K62" i="15"/>
  <c r="K69" i="15"/>
  <c r="K82" i="15"/>
  <c r="K86" i="15"/>
  <c r="K93" i="15"/>
  <c r="K97" i="15"/>
  <c r="K110" i="15"/>
  <c r="K117" i="15"/>
  <c r="K121" i="15"/>
  <c r="K134" i="15"/>
  <c r="K138" i="15"/>
  <c r="K142" i="15"/>
  <c r="L87" i="10"/>
  <c r="L162" i="10"/>
  <c r="L169" i="10"/>
  <c r="L173" i="10"/>
  <c r="K14" i="13"/>
  <c r="K18" i="13"/>
  <c r="K46" i="13"/>
  <c r="K50" i="13"/>
  <c r="K57" i="13"/>
  <c r="K61" i="13"/>
  <c r="K68" i="13"/>
  <c r="K81" i="13"/>
  <c r="K85" i="13"/>
  <c r="K92" i="13"/>
  <c r="K96" i="13"/>
  <c r="K110" i="13"/>
  <c r="K114" i="13"/>
  <c r="K121" i="13"/>
  <c r="K134" i="13"/>
  <c r="K138" i="13"/>
  <c r="K147" i="13"/>
  <c r="K151" i="13"/>
  <c r="K12" i="15"/>
  <c r="K16" i="15"/>
  <c r="L28" i="15"/>
  <c r="L32" i="15"/>
  <c r="K44" i="15"/>
  <c r="K48" i="15"/>
  <c r="K55" i="15"/>
  <c r="K59" i="15"/>
  <c r="K66" i="15"/>
  <c r="K70" i="15"/>
  <c r="K83" i="15"/>
  <c r="K87" i="15"/>
  <c r="K94" i="15"/>
  <c r="K98" i="15"/>
  <c r="K111" i="15"/>
  <c r="K118" i="15"/>
  <c r="K122" i="15"/>
  <c r="K135" i="15"/>
  <c r="K139" i="15"/>
  <c r="K89" i="9"/>
  <c r="K91" i="9"/>
  <c r="K93" i="9"/>
  <c r="K47" i="13"/>
  <c r="K51" i="13"/>
  <c r="K58" i="13"/>
  <c r="K62" i="13"/>
  <c r="K69" i="13"/>
  <c r="K82" i="13"/>
  <c r="K86" i="13"/>
  <c r="K93" i="13"/>
  <c r="K97" i="13"/>
  <c r="K111" i="13"/>
  <c r="K118" i="13"/>
  <c r="K122" i="13"/>
  <c r="K135" i="13"/>
  <c r="K139" i="13"/>
  <c r="K148" i="13"/>
  <c r="K13" i="15"/>
  <c r="K17" i="15"/>
  <c r="L29" i="15"/>
  <c r="L33" i="15"/>
  <c r="K45" i="15"/>
  <c r="K49" i="15"/>
  <c r="K56" i="15"/>
  <c r="K60" i="15"/>
  <c r="K67" i="15"/>
  <c r="K71" i="15"/>
  <c r="K84" i="15"/>
  <c r="K88" i="15"/>
  <c r="K95" i="15"/>
  <c r="K108" i="15"/>
  <c r="K112" i="15"/>
  <c r="K119" i="15"/>
  <c r="K123" i="15"/>
  <c r="K136" i="15"/>
  <c r="K140" i="15"/>
  <c r="L27" i="10"/>
  <c r="L147" i="10"/>
  <c r="K44" i="13"/>
  <c r="K48" i="13"/>
  <c r="K55" i="13"/>
  <c r="K59" i="13"/>
  <c r="K66" i="13"/>
  <c r="K70" i="13"/>
  <c r="K83" i="13"/>
  <c r="K87" i="13"/>
  <c r="K94" i="13"/>
  <c r="K98" i="13"/>
  <c r="K112" i="13"/>
  <c r="K119" i="13"/>
  <c r="K123" i="13"/>
  <c r="K136" i="13"/>
  <c r="K145" i="13"/>
  <c r="K149" i="13"/>
  <c r="K14" i="15"/>
  <c r="K18" i="15"/>
  <c r="L30" i="15"/>
  <c r="L34" i="15"/>
  <c r="K46" i="15"/>
  <c r="K50" i="15"/>
  <c r="K57" i="15"/>
  <c r="K61" i="15"/>
  <c r="K68" i="15"/>
  <c r="K81" i="15"/>
  <c r="K85" i="15"/>
  <c r="K89" i="15"/>
  <c r="K96" i="15"/>
  <c r="K109" i="15"/>
  <c r="K113" i="15"/>
  <c r="K120" i="15"/>
  <c r="K133" i="15"/>
  <c r="K137" i="15"/>
  <c r="K22" i="9"/>
  <c r="K49" i="9"/>
  <c r="L36" i="9"/>
  <c r="K17" i="9"/>
  <c r="K54" i="9"/>
  <c r="L32" i="9"/>
  <c r="L37" i="9"/>
  <c r="K50" i="9"/>
  <c r="K59" i="9"/>
  <c r="K78" i="9"/>
  <c r="K9" i="9"/>
  <c r="K20" i="9"/>
  <c r="L33" i="9"/>
  <c r="L38" i="9"/>
  <c r="K52" i="9"/>
  <c r="K60" i="9"/>
  <c r="K74" i="9"/>
  <c r="K94" i="9"/>
  <c r="K63" i="9"/>
  <c r="K77" i="9"/>
  <c r="K18" i="9"/>
  <c r="K64" i="9"/>
  <c r="K11" i="9"/>
  <c r="K21" i="9"/>
  <c r="L34" i="9"/>
  <c r="K48" i="9"/>
  <c r="K53" i="9"/>
  <c r="K61" i="9"/>
  <c r="K76" i="9"/>
  <c r="K95" i="9"/>
  <c r="K10" i="9"/>
  <c r="K19" i="9"/>
  <c r="L31" i="9"/>
  <c r="L35" i="9"/>
  <c r="K47" i="9"/>
  <c r="K51" i="9"/>
  <c r="K55" i="9"/>
  <c r="K62" i="9"/>
  <c r="K75" i="9"/>
  <c r="K79" i="9"/>
  <c r="K96" i="9"/>
  <c r="K88" i="9"/>
  <c r="I175" i="10"/>
  <c r="L165" i="10" l="1"/>
  <c r="I176" i="10"/>
  <c r="F213" i="10" s="1"/>
  <c r="I189" i="10" l="1"/>
  <c r="L189" i="10" s="1"/>
  <c r="I188" i="10"/>
  <c r="L188" i="10" s="1"/>
  <c r="I187" i="10"/>
  <c r="L187" i="10" s="1"/>
  <c r="I186" i="10"/>
  <c r="L186" i="10" s="1"/>
  <c r="I185" i="10"/>
  <c r="L185" i="10" s="1"/>
  <c r="I184" i="10"/>
  <c r="L184" i="10" s="1"/>
  <c r="I183" i="10"/>
  <c r="I151" i="10"/>
  <c r="L151" i="10" s="1"/>
  <c r="I150" i="10"/>
  <c r="L150" i="10" s="1"/>
  <c r="I149" i="10"/>
  <c r="L149" i="10" s="1"/>
  <c r="I148" i="10"/>
  <c r="L148" i="10" s="1"/>
  <c r="I146" i="10"/>
  <c r="L146" i="10" s="1"/>
  <c r="I145" i="10"/>
  <c r="I137" i="10"/>
  <c r="L137" i="10" s="1"/>
  <c r="I136" i="10"/>
  <c r="L136" i="10" s="1"/>
  <c r="I135" i="10"/>
  <c r="L135" i="10" s="1"/>
  <c r="I134" i="10"/>
  <c r="L134" i="10" s="1"/>
  <c r="I133" i="10"/>
  <c r="L133" i="10" s="1"/>
  <c r="I132" i="10"/>
  <c r="L132" i="10" s="1"/>
  <c r="I131" i="10"/>
  <c r="I119" i="10"/>
  <c r="L119" i="10" s="1"/>
  <c r="I118" i="10"/>
  <c r="L118" i="10" s="1"/>
  <c r="I117" i="10"/>
  <c r="L117" i="10" s="1"/>
  <c r="I116" i="10"/>
  <c r="L116" i="10" s="1"/>
  <c r="I115" i="10"/>
  <c r="L115" i="10" s="1"/>
  <c r="I114" i="10"/>
  <c r="L114" i="10" s="1"/>
  <c r="I113" i="10"/>
  <c r="I105" i="10"/>
  <c r="L105" i="10" s="1"/>
  <c r="I104" i="10"/>
  <c r="L104" i="10" s="1"/>
  <c r="I103" i="10"/>
  <c r="L103" i="10" s="1"/>
  <c r="I102" i="10"/>
  <c r="L102" i="10" s="1"/>
  <c r="I101" i="10"/>
  <c r="L101" i="10" s="1"/>
  <c r="I100" i="10"/>
  <c r="L100" i="10" s="1"/>
  <c r="I99" i="10"/>
  <c r="I91" i="10"/>
  <c r="L91" i="10" s="1"/>
  <c r="I90" i="10"/>
  <c r="L90" i="10" s="1"/>
  <c r="I89" i="10"/>
  <c r="L89" i="10" s="1"/>
  <c r="I88" i="10"/>
  <c r="L88" i="10" s="1"/>
  <c r="I86" i="10"/>
  <c r="L86" i="10" s="1"/>
  <c r="I85" i="10"/>
  <c r="I77" i="10"/>
  <c r="L77" i="10" s="1"/>
  <c r="I76" i="10"/>
  <c r="L76" i="10" s="1"/>
  <c r="I75" i="10"/>
  <c r="L75" i="10" s="1"/>
  <c r="I74" i="10"/>
  <c r="L74" i="10" s="1"/>
  <c r="I73" i="10"/>
  <c r="L73" i="10" s="1"/>
  <c r="I72" i="10"/>
  <c r="L72" i="10" s="1"/>
  <c r="I71" i="10"/>
  <c r="L71" i="10" s="1"/>
  <c r="I28" i="10"/>
  <c r="L28" i="10" s="1"/>
  <c r="I56" i="10"/>
  <c r="L56" i="10" s="1"/>
  <c r="I55" i="10"/>
  <c r="L55" i="10" s="1"/>
  <c r="I14" i="10"/>
  <c r="L14" i="10" s="1"/>
  <c r="I13" i="10"/>
  <c r="L13" i="10" s="1"/>
  <c r="I97" i="9"/>
  <c r="L97" i="9" s="1"/>
  <c r="I96" i="9"/>
  <c r="L96" i="9" s="1"/>
  <c r="I95" i="9"/>
  <c r="L95" i="9" s="1"/>
  <c r="I94" i="9"/>
  <c r="L94" i="9" s="1"/>
  <c r="I88" i="9"/>
  <c r="L88" i="9" s="1"/>
  <c r="I142" i="15"/>
  <c r="L142" i="15" s="1"/>
  <c r="I141" i="15"/>
  <c r="L141" i="15" s="1"/>
  <c r="I140" i="15"/>
  <c r="L140" i="15" s="1"/>
  <c r="I139" i="15"/>
  <c r="L139" i="15" s="1"/>
  <c r="I138" i="15"/>
  <c r="L138" i="15" s="1"/>
  <c r="I137" i="15"/>
  <c r="L137" i="15" s="1"/>
  <c r="I136" i="15"/>
  <c r="L136" i="15" s="1"/>
  <c r="I135" i="15"/>
  <c r="I134" i="15"/>
  <c r="L134" i="15" s="1"/>
  <c r="I133" i="15"/>
  <c r="L133" i="15" s="1"/>
  <c r="I58" i="15"/>
  <c r="L58" i="15" s="1"/>
  <c r="I56" i="15"/>
  <c r="L56" i="15" s="1"/>
  <c r="I47" i="15"/>
  <c r="L47" i="15" s="1"/>
  <c r="I46" i="15"/>
  <c r="L46" i="15" s="1"/>
  <c r="I58" i="13"/>
  <c r="L58" i="13" s="1"/>
  <c r="I56" i="13"/>
  <c r="L56" i="13" s="1"/>
  <c r="I47" i="13"/>
  <c r="L47" i="13" s="1"/>
  <c r="I46" i="13"/>
  <c r="L46" i="13" s="1"/>
  <c r="I124" i="13"/>
  <c r="L124" i="13" s="1"/>
  <c r="I123" i="13"/>
  <c r="L123" i="13" s="1"/>
  <c r="I122" i="13"/>
  <c r="L122" i="13" s="1"/>
  <c r="I121" i="13"/>
  <c r="L121" i="13" s="1"/>
  <c r="I120" i="13"/>
  <c r="L120" i="13" s="1"/>
  <c r="I119" i="13"/>
  <c r="L119" i="13" s="1"/>
  <c r="I118" i="13"/>
  <c r="L118" i="13" s="1"/>
  <c r="I114" i="13"/>
  <c r="L114" i="13" s="1"/>
  <c r="I113" i="13"/>
  <c r="L113" i="13" s="1"/>
  <c r="I112" i="13"/>
  <c r="L112" i="13" s="1"/>
  <c r="I111" i="13"/>
  <c r="L111" i="13" s="1"/>
  <c r="I110" i="13"/>
  <c r="L110" i="13" s="1"/>
  <c r="I109" i="13"/>
  <c r="L109" i="13" s="1"/>
  <c r="I71" i="15"/>
  <c r="L71" i="15" s="1"/>
  <c r="I70" i="15"/>
  <c r="L70" i="15" s="1"/>
  <c r="I69" i="15"/>
  <c r="L69" i="15" s="1"/>
  <c r="I68" i="15"/>
  <c r="L68" i="15" s="1"/>
  <c r="I67" i="15"/>
  <c r="L67" i="15" s="1"/>
  <c r="I66" i="15"/>
  <c r="L66" i="15" s="1"/>
  <c r="I62" i="15"/>
  <c r="L62" i="15" s="1"/>
  <c r="I61" i="15"/>
  <c r="L61" i="15" s="1"/>
  <c r="I60" i="15"/>
  <c r="L60" i="15" s="1"/>
  <c r="I59" i="15"/>
  <c r="L59" i="15" s="1"/>
  <c r="I57" i="15"/>
  <c r="L57" i="15" s="1"/>
  <c r="I55" i="15"/>
  <c r="I51" i="15"/>
  <c r="L51" i="15" s="1"/>
  <c r="I50" i="15"/>
  <c r="L50" i="15" s="1"/>
  <c r="I49" i="15"/>
  <c r="L49" i="15" s="1"/>
  <c r="I48" i="15"/>
  <c r="L48" i="15" s="1"/>
  <c r="I45" i="15"/>
  <c r="L45" i="15" s="1"/>
  <c r="I44" i="15"/>
  <c r="L44" i="15" s="1"/>
  <c r="I137" i="13"/>
  <c r="L137" i="13" s="1"/>
  <c r="I136" i="13"/>
  <c r="L136" i="13" s="1"/>
  <c r="I148" i="13"/>
  <c r="L148" i="13" s="1"/>
  <c r="I147" i="13"/>
  <c r="L147" i="13" s="1"/>
  <c r="L55" i="15" l="1"/>
  <c r="I63" i="15"/>
  <c r="L183" i="10"/>
  <c r="L190" i="10" s="1"/>
  <c r="I190" i="10"/>
  <c r="L145" i="10"/>
  <c r="L152" i="10" s="1"/>
  <c r="I152" i="10"/>
  <c r="F212" i="10" s="1"/>
  <c r="L131" i="10"/>
  <c r="L138" i="10" s="1"/>
  <c r="I138" i="10"/>
  <c r="L113" i="10"/>
  <c r="L120" i="10" s="1"/>
  <c r="I120" i="10"/>
  <c r="F208" i="10" s="1"/>
  <c r="L99" i="10"/>
  <c r="L106" i="10" s="1"/>
  <c r="I106" i="10"/>
  <c r="F207" i="10" s="1"/>
  <c r="L85" i="10"/>
  <c r="L92" i="10" s="1"/>
  <c r="G206" i="10" s="1"/>
  <c r="I92" i="10"/>
  <c r="F206" i="10" s="1"/>
  <c r="I143" i="15"/>
  <c r="L135" i="15"/>
  <c r="I78" i="10"/>
  <c r="I98" i="9"/>
  <c r="F112" i="9" s="1"/>
  <c r="I115" i="13"/>
  <c r="I125" i="13"/>
  <c r="I52" i="15"/>
  <c r="I72" i="15"/>
  <c r="I139" i="13"/>
  <c r="L139" i="13" s="1"/>
  <c r="I138" i="13"/>
  <c r="L138" i="13" s="1"/>
  <c r="I135" i="13"/>
  <c r="L135" i="13" s="1"/>
  <c r="I134" i="13"/>
  <c r="L134" i="13" s="1"/>
  <c r="I151" i="13"/>
  <c r="L151" i="13" s="1"/>
  <c r="I150" i="13"/>
  <c r="L150" i="13" s="1"/>
  <c r="I149" i="13"/>
  <c r="L149" i="13" s="1"/>
  <c r="I146" i="13"/>
  <c r="L146" i="13" s="1"/>
  <c r="I145" i="13"/>
  <c r="L145" i="13" s="1"/>
  <c r="I123" i="10" l="1"/>
  <c r="I126" i="13"/>
  <c r="F171" i="13" s="1"/>
  <c r="E21" i="2" s="1"/>
  <c r="H22" i="2"/>
  <c r="F214" i="10"/>
  <c r="I193" i="10"/>
  <c r="F205" i="10"/>
  <c r="F211" i="10"/>
  <c r="I140" i="13"/>
  <c r="F173" i="13" s="1"/>
  <c r="I73" i="15"/>
  <c r="F152" i="15" s="1"/>
  <c r="G19" i="2" s="1"/>
  <c r="I152" i="13"/>
  <c r="I155" i="13" l="1"/>
  <c r="F174" i="13"/>
  <c r="F175" i="13" s="1"/>
  <c r="E22" i="2" s="1"/>
  <c r="I79" i="9"/>
  <c r="L79" i="9" s="1"/>
  <c r="I78" i="9"/>
  <c r="L78" i="9" s="1"/>
  <c r="I77" i="9"/>
  <c r="L77" i="9" s="1"/>
  <c r="I76" i="9"/>
  <c r="L76" i="9" s="1"/>
  <c r="I75" i="9"/>
  <c r="L75" i="9" s="1"/>
  <c r="I74" i="9"/>
  <c r="L74" i="9" s="1"/>
  <c r="I113" i="15"/>
  <c r="L113" i="15" s="1"/>
  <c r="I112" i="15"/>
  <c r="L112" i="15" s="1"/>
  <c r="I111" i="15"/>
  <c r="L111" i="15" s="1"/>
  <c r="I110" i="15"/>
  <c r="L110" i="15" s="1"/>
  <c r="I109" i="15"/>
  <c r="L109" i="15" s="1"/>
  <c r="I108" i="15"/>
  <c r="L108" i="15" s="1"/>
  <c r="I123" i="15"/>
  <c r="L123" i="15" s="1"/>
  <c r="I122" i="15"/>
  <c r="L122" i="15" s="1"/>
  <c r="I121" i="15"/>
  <c r="L121" i="15" s="1"/>
  <c r="I120" i="15"/>
  <c r="L120" i="15" s="1"/>
  <c r="I119" i="15"/>
  <c r="L119" i="15" s="1"/>
  <c r="I118" i="15"/>
  <c r="L118" i="15" s="1"/>
  <c r="I117" i="15"/>
  <c r="I124" i="15" l="1"/>
  <c r="L117" i="15"/>
  <c r="I80" i="9"/>
  <c r="I114" i="15"/>
  <c r="I45" i="10"/>
  <c r="L45" i="10" s="1"/>
  <c r="I44" i="10"/>
  <c r="L44" i="10" s="1"/>
  <c r="I43" i="10"/>
  <c r="L43" i="10" s="1"/>
  <c r="I42" i="10"/>
  <c r="L42" i="10" s="1"/>
  <c r="I41" i="10"/>
  <c r="L41" i="10" s="1"/>
  <c r="I40" i="10"/>
  <c r="L40" i="10" s="1"/>
  <c r="I39" i="10"/>
  <c r="L39" i="10" l="1"/>
  <c r="L46" i="10" s="1"/>
  <c r="G201" i="10" s="1"/>
  <c r="I46" i="10"/>
  <c r="F201" i="10" s="1"/>
  <c r="K202" i="10" s="1"/>
  <c r="F21" i="2" s="1"/>
  <c r="H21" i="2"/>
  <c r="F41" i="2" s="1"/>
  <c r="E13" i="12" s="1"/>
  <c r="F111" i="9"/>
  <c r="I125" i="15"/>
  <c r="F157" i="15" s="1"/>
  <c r="G21" i="2" s="1"/>
  <c r="I95" i="13"/>
  <c r="L95" i="13" s="1"/>
  <c r="I85" i="13"/>
  <c r="L85" i="13" s="1"/>
  <c r="I84" i="13"/>
  <c r="L84" i="13" s="1"/>
  <c r="I16" i="15" l="1"/>
  <c r="L16" i="15" s="1"/>
  <c r="I12" i="10" l="1"/>
  <c r="L12" i="10" s="1"/>
  <c r="I15" i="10"/>
  <c r="L15" i="10" s="1"/>
  <c r="I16" i="10"/>
  <c r="L16" i="10" s="1"/>
  <c r="I17" i="10"/>
  <c r="L17" i="10" s="1"/>
  <c r="I11" i="10"/>
  <c r="L11" i="10" l="1"/>
  <c r="L18" i="10" s="1"/>
  <c r="I18" i="10"/>
  <c r="I45" i="13"/>
  <c r="L45" i="13" s="1"/>
  <c r="L125" i="13" l="1"/>
  <c r="L115" i="13"/>
  <c r="L140" i="13"/>
  <c r="L152" i="13"/>
  <c r="I93" i="15"/>
  <c r="L93" i="15" s="1"/>
  <c r="I98" i="15"/>
  <c r="L98" i="15" s="1"/>
  <c r="I97" i="15"/>
  <c r="L97" i="15" s="1"/>
  <c r="I96" i="15"/>
  <c r="L96" i="15" s="1"/>
  <c r="I95" i="15"/>
  <c r="L95" i="15" s="1"/>
  <c r="I94" i="15"/>
  <c r="L94" i="15" s="1"/>
  <c r="I11" i="15"/>
  <c r="L11" i="15" s="1"/>
  <c r="I14" i="15"/>
  <c r="L14" i="15" s="1"/>
  <c r="I12" i="15"/>
  <c r="L12" i="15" s="1"/>
  <c r="I13" i="15"/>
  <c r="L13" i="15" s="1"/>
  <c r="I15" i="15"/>
  <c r="L15" i="15" s="1"/>
  <c r="I17" i="15"/>
  <c r="L17" i="15" s="1"/>
  <c r="I18" i="15"/>
  <c r="L18" i="15" s="1"/>
  <c r="I19" i="15"/>
  <c r="L19" i="15" s="1"/>
  <c r="I57" i="10"/>
  <c r="L57" i="10" s="1"/>
  <c r="I59" i="10"/>
  <c r="L59" i="10" s="1"/>
  <c r="I54" i="10"/>
  <c r="L54" i="10" s="1"/>
  <c r="I58" i="10"/>
  <c r="L58" i="10" s="1"/>
  <c r="I53" i="10"/>
  <c r="L53" i="10" s="1"/>
  <c r="I31" i="10"/>
  <c r="L31" i="10" s="1"/>
  <c r="I30" i="10"/>
  <c r="L30" i="10" s="1"/>
  <c r="I29" i="10"/>
  <c r="L29" i="10" s="1"/>
  <c r="I26" i="10"/>
  <c r="L26" i="10" s="1"/>
  <c r="I25" i="10"/>
  <c r="I17" i="13"/>
  <c r="L17" i="13" s="1"/>
  <c r="I44" i="13"/>
  <c r="L44" i="13" s="1"/>
  <c r="I55" i="13"/>
  <c r="L55" i="13" s="1"/>
  <c r="I66" i="13"/>
  <c r="L66" i="13" s="1"/>
  <c r="I99" i="13"/>
  <c r="L99" i="13" s="1"/>
  <c r="I98" i="13"/>
  <c r="L98" i="13" s="1"/>
  <c r="I97" i="13"/>
  <c r="L97" i="13" s="1"/>
  <c r="I96" i="13"/>
  <c r="L96" i="13" s="1"/>
  <c r="I93" i="13"/>
  <c r="L93" i="13" s="1"/>
  <c r="I92" i="13"/>
  <c r="L92" i="13" s="1"/>
  <c r="I82" i="13"/>
  <c r="L82" i="13" s="1"/>
  <c r="I83" i="13"/>
  <c r="L83" i="13" s="1"/>
  <c r="I86" i="13"/>
  <c r="L86" i="13" s="1"/>
  <c r="I87" i="13"/>
  <c r="L87" i="13" s="1"/>
  <c r="I88" i="13"/>
  <c r="L88" i="13" s="1"/>
  <c r="I81" i="13"/>
  <c r="L81" i="13" s="1"/>
  <c r="I16" i="13"/>
  <c r="L16" i="13" s="1"/>
  <c r="I12" i="13"/>
  <c r="L12" i="13" s="1"/>
  <c r="I13" i="13"/>
  <c r="L13" i="13" s="1"/>
  <c r="I14" i="13"/>
  <c r="L14" i="13" s="1"/>
  <c r="I15" i="13"/>
  <c r="L15" i="13" s="1"/>
  <c r="I18" i="13"/>
  <c r="L18" i="13" s="1"/>
  <c r="I19" i="13"/>
  <c r="L19" i="13" s="1"/>
  <c r="I11" i="13"/>
  <c r="L11" i="13" s="1"/>
  <c r="I59" i="9"/>
  <c r="L59" i="9" s="1"/>
  <c r="I60" i="9"/>
  <c r="L60" i="9" s="1"/>
  <c r="I61" i="9"/>
  <c r="L61" i="9" s="1"/>
  <c r="I62" i="9"/>
  <c r="L62" i="9" s="1"/>
  <c r="I63" i="9"/>
  <c r="L63" i="9" s="1"/>
  <c r="I64" i="9"/>
  <c r="L64" i="9" s="1"/>
  <c r="I47" i="9"/>
  <c r="L47" i="9" s="1"/>
  <c r="I22" i="9"/>
  <c r="L22" i="9" s="1"/>
  <c r="I21" i="9"/>
  <c r="L21" i="9" s="1"/>
  <c r="I20" i="9"/>
  <c r="L20" i="9" s="1"/>
  <c r="I19" i="9"/>
  <c r="L19" i="9" s="1"/>
  <c r="I18" i="9"/>
  <c r="L18" i="9" s="1"/>
  <c r="I17" i="9"/>
  <c r="L17" i="9" s="1"/>
  <c r="I11" i="9"/>
  <c r="L11" i="9" s="1"/>
  <c r="I10" i="9"/>
  <c r="I9" i="9"/>
  <c r="L9" i="9" s="1"/>
  <c r="L10" i="9" l="1"/>
  <c r="I23" i="9"/>
  <c r="L25" i="10"/>
  <c r="L32" i="10" s="1"/>
  <c r="I32" i="10"/>
  <c r="G174" i="13"/>
  <c r="L155" i="13"/>
  <c r="G173" i="13"/>
  <c r="L126" i="13"/>
  <c r="G171" i="13" s="1"/>
  <c r="I20" i="15"/>
  <c r="F150" i="15" s="1"/>
  <c r="G17" i="2" s="1"/>
  <c r="I89" i="15"/>
  <c r="L89" i="15" s="1"/>
  <c r="I88" i="15"/>
  <c r="L88" i="15" s="1"/>
  <c r="I87" i="15"/>
  <c r="L87" i="15" s="1"/>
  <c r="I86" i="15"/>
  <c r="L86" i="15" s="1"/>
  <c r="I85" i="15"/>
  <c r="L85" i="15" s="1"/>
  <c r="I84" i="15"/>
  <c r="L84" i="15" s="1"/>
  <c r="I83" i="15"/>
  <c r="L83" i="15" s="1"/>
  <c r="I82" i="15"/>
  <c r="L82" i="15" s="1"/>
  <c r="I81" i="15"/>
  <c r="L81" i="15" s="1"/>
  <c r="G175" i="13" l="1"/>
  <c r="F158" i="15"/>
  <c r="G22" i="2" s="1"/>
  <c r="I36" i="15"/>
  <c r="I99" i="15"/>
  <c r="I90" i="15"/>
  <c r="I60" i="10"/>
  <c r="F202" i="10" s="1"/>
  <c r="K203" i="10" s="1"/>
  <c r="F22" i="2" s="1"/>
  <c r="I55" i="9"/>
  <c r="L55" i="9" s="1"/>
  <c r="I54" i="9"/>
  <c r="L54" i="9" s="1"/>
  <c r="I53" i="9"/>
  <c r="L53" i="9" s="1"/>
  <c r="I52" i="9"/>
  <c r="L52" i="9" s="1"/>
  <c r="I51" i="9"/>
  <c r="L51" i="9" s="1"/>
  <c r="I50" i="9"/>
  <c r="L50" i="9" s="1"/>
  <c r="I49" i="9"/>
  <c r="L49" i="9" s="1"/>
  <c r="I48" i="9"/>
  <c r="L48" i="9" s="1"/>
  <c r="I60" i="13"/>
  <c r="L60" i="13" s="1"/>
  <c r="I68" i="13"/>
  <c r="L68" i="13" s="1"/>
  <c r="I63" i="10" l="1"/>
  <c r="L175" i="10"/>
  <c r="L124" i="15"/>
  <c r="L143" i="15"/>
  <c r="G207" i="10"/>
  <c r="L78" i="10"/>
  <c r="G208" i="10"/>
  <c r="L52" i="15"/>
  <c r="L72" i="15"/>
  <c r="L63" i="15"/>
  <c r="I100" i="15"/>
  <c r="L114" i="15"/>
  <c r="F155" i="15"/>
  <c r="F215" i="10"/>
  <c r="F154" i="15"/>
  <c r="F151" i="15"/>
  <c r="G18" i="2" s="1"/>
  <c r="L36" i="15"/>
  <c r="L90" i="15"/>
  <c r="L99" i="15"/>
  <c r="L20" i="15"/>
  <c r="L60" i="10"/>
  <c r="L63" i="10" s="1"/>
  <c r="I71" i="13"/>
  <c r="L71" i="13" s="1"/>
  <c r="I70" i="13"/>
  <c r="L70" i="13" s="1"/>
  <c r="I69" i="13"/>
  <c r="L69" i="13" s="1"/>
  <c r="I67" i="13"/>
  <c r="L67" i="13" s="1"/>
  <c r="I62" i="13"/>
  <c r="L62" i="13" s="1"/>
  <c r="I61" i="13"/>
  <c r="L61" i="13" s="1"/>
  <c r="I59" i="13"/>
  <c r="L59" i="13" s="1"/>
  <c r="I57" i="13"/>
  <c r="L57" i="13" s="1"/>
  <c r="I51" i="13"/>
  <c r="L51" i="13" s="1"/>
  <c r="I50" i="13"/>
  <c r="L50" i="13" s="1"/>
  <c r="I49" i="13"/>
  <c r="L49" i="13" s="1"/>
  <c r="I48" i="13"/>
  <c r="L48" i="13" s="1"/>
  <c r="G205" i="10" l="1"/>
  <c r="L123" i="10"/>
  <c r="L125" i="15"/>
  <c r="G157" i="15" s="1"/>
  <c r="G214" i="10"/>
  <c r="L176" i="10"/>
  <c r="G213" i="10" s="1"/>
  <c r="G211" i="10"/>
  <c r="G212" i="10"/>
  <c r="L73" i="15"/>
  <c r="G152" i="15" s="1"/>
  <c r="F156" i="15"/>
  <c r="L100" i="15"/>
  <c r="F209" i="10"/>
  <c r="L72" i="13"/>
  <c r="G165" i="13" s="1"/>
  <c r="I72" i="13"/>
  <c r="F165" i="13" s="1"/>
  <c r="L63" i="13"/>
  <c r="G164" i="13" s="1"/>
  <c r="I63" i="13"/>
  <c r="F164" i="13" s="1"/>
  <c r="I52" i="13"/>
  <c r="F163" i="13" s="1"/>
  <c r="G202" i="10"/>
  <c r="G150" i="15"/>
  <c r="G154" i="15"/>
  <c r="G158" i="15"/>
  <c r="G155" i="15"/>
  <c r="G151" i="15"/>
  <c r="I89" i="13"/>
  <c r="I100" i="13"/>
  <c r="I20" i="13"/>
  <c r="L203" i="10" l="1"/>
  <c r="F159" i="15"/>
  <c r="G20" i="2"/>
  <c r="L193" i="10"/>
  <c r="G215" i="10"/>
  <c r="F166" i="13"/>
  <c r="L98" i="9"/>
  <c r="G112" i="9" s="1"/>
  <c r="I73" i="13"/>
  <c r="L80" i="9"/>
  <c r="F169" i="13"/>
  <c r="F168" i="13"/>
  <c r="F160" i="13"/>
  <c r="E17" i="2" s="1"/>
  <c r="F47" i="2" s="1"/>
  <c r="F161" i="13"/>
  <c r="E18" i="2" s="1"/>
  <c r="F48" i="2" s="1"/>
  <c r="G209" i="10"/>
  <c r="G156" i="15"/>
  <c r="G159" i="15" s="1"/>
  <c r="L52" i="13"/>
  <c r="G163" i="13" s="1"/>
  <c r="G166" i="13" s="1"/>
  <c r="L89" i="13"/>
  <c r="L56" i="9"/>
  <c r="L65" i="9"/>
  <c r="L36" i="13"/>
  <c r="L20" i="13"/>
  <c r="L23" i="9"/>
  <c r="L100" i="13"/>
  <c r="G169" i="13" s="1"/>
  <c r="I101" i="13"/>
  <c r="E19" i="2" l="1"/>
  <c r="F49" i="2" s="1"/>
  <c r="G111" i="9"/>
  <c r="L73" i="13"/>
  <c r="L66" i="9"/>
  <c r="F170" i="13"/>
  <c r="E20" i="2" s="1"/>
  <c r="G168" i="13"/>
  <c r="G170" i="13" s="1"/>
  <c r="G161" i="13"/>
  <c r="G160" i="13"/>
  <c r="G105" i="9"/>
  <c r="G109" i="9"/>
  <c r="G108" i="9"/>
  <c r="L101" i="13"/>
  <c r="G176" i="13" l="1"/>
  <c r="G110" i="9"/>
  <c r="F176" i="13"/>
  <c r="L39" i="9" l="1"/>
  <c r="I65" i="9"/>
  <c r="I56" i="9"/>
  <c r="I66" i="9" l="1"/>
  <c r="H20" i="2" s="1"/>
  <c r="F105" i="9"/>
  <c r="H17" i="2" s="1"/>
  <c r="F109" i="9"/>
  <c r="F108" i="9"/>
  <c r="F106" i="9"/>
  <c r="H18" i="2" s="1"/>
  <c r="G106" i="9"/>
  <c r="G113" i="9" s="1"/>
  <c r="F110" i="9" l="1"/>
  <c r="F113" i="9" s="1"/>
  <c r="F39" i="2"/>
  <c r="F38" i="2"/>
  <c r="F42" i="2"/>
  <c r="F200" i="10" l="1"/>
  <c r="K200" i="10" s="1"/>
  <c r="F52" i="2"/>
  <c r="F40" i="2" l="1"/>
  <c r="F51" i="2"/>
  <c r="E23" i="12" s="1"/>
  <c r="I21" i="2"/>
  <c r="F199" i="10" l="1"/>
  <c r="G200" i="10"/>
  <c r="L200" i="10" s="1"/>
  <c r="G199" i="10"/>
  <c r="L199" i="10" s="1"/>
  <c r="L202" i="10"/>
  <c r="H31" i="2" l="1"/>
  <c r="G29" i="2"/>
  <c r="F31" i="2"/>
  <c r="E30" i="2"/>
  <c r="H32" i="2"/>
  <c r="H30" i="2"/>
  <c r="G28" i="2"/>
  <c r="E29" i="2"/>
  <c r="G32" i="2"/>
  <c r="H28" i="2"/>
  <c r="G27" i="2"/>
  <c r="E32" i="2"/>
  <c r="E28" i="2"/>
  <c r="G31" i="2"/>
  <c r="G30" i="2"/>
  <c r="F32" i="2"/>
  <c r="E31" i="2"/>
  <c r="E27" i="2"/>
  <c r="H27" i="2"/>
  <c r="L201" i="10"/>
  <c r="L204" i="10" s="1"/>
  <c r="F203" i="10"/>
  <c r="F216" i="10" s="1"/>
  <c r="K199" i="10"/>
  <c r="K201" i="10" s="1"/>
  <c r="G203" i="10"/>
  <c r="G216" i="10" s="1"/>
  <c r="G40" i="2" l="1"/>
  <c r="I40" i="2" s="1"/>
  <c r="I32" i="2"/>
  <c r="I31" i="2"/>
  <c r="J31" i="2" s="1"/>
  <c r="G47" i="2"/>
  <c r="I47" i="2" s="1"/>
  <c r="G51" i="2"/>
  <c r="I51" i="2" s="1"/>
  <c r="G48" i="2"/>
  <c r="I48" i="2" s="1"/>
  <c r="G52" i="2"/>
  <c r="I52" i="2" s="1"/>
  <c r="G49" i="2"/>
  <c r="I49" i="2" s="1"/>
  <c r="I27" i="2"/>
  <c r="J27" i="2" s="1"/>
  <c r="G38" i="2"/>
  <c r="I38" i="2" s="1"/>
  <c r="I28" i="2"/>
  <c r="I29" i="2"/>
  <c r="G41" i="2"/>
  <c r="K204" i="10"/>
  <c r="F20" i="2"/>
  <c r="G39" i="2"/>
  <c r="I39" i="2" s="1"/>
  <c r="G42" i="2"/>
  <c r="I42" i="2" s="1"/>
  <c r="J21" i="2"/>
  <c r="E14" i="12"/>
  <c r="I41" i="2" l="1"/>
  <c r="F13" i="12"/>
  <c r="F50" i="2"/>
  <c r="F30" i="2"/>
  <c r="F23" i="12"/>
  <c r="E19" i="12"/>
  <c r="E10" i="12"/>
  <c r="I22" i="2"/>
  <c r="J22" i="2" s="1"/>
  <c r="E24" i="12"/>
  <c r="G50" i="2" l="1"/>
  <c r="I50" i="2" s="1"/>
  <c r="I30" i="2"/>
  <c r="E20" i="12"/>
  <c r="I17" i="2"/>
  <c r="J17" i="2" s="1"/>
  <c r="E11" i="12"/>
  <c r="I18" i="2"/>
  <c r="J18" i="2" s="1"/>
  <c r="F10" i="12"/>
  <c r="F19" i="12"/>
  <c r="F20" i="12"/>
  <c r="J32" i="2"/>
  <c r="J28" i="2" l="1"/>
  <c r="F11" i="12"/>
  <c r="H33" i="2"/>
  <c r="F14" i="12"/>
  <c r="F12" i="12"/>
  <c r="G33" i="2"/>
  <c r="G23" i="2"/>
  <c r="E21" i="12"/>
  <c r="I19" i="2"/>
  <c r="J19" i="2" s="1"/>
  <c r="F24" i="12"/>
  <c r="E12" i="12"/>
  <c r="E15" i="12" s="1"/>
  <c r="F43" i="2"/>
  <c r="H23" i="2"/>
  <c r="F15" i="12" l="1"/>
  <c r="I15" i="12" s="1"/>
  <c r="J15" i="12" s="1"/>
  <c r="J29" i="2"/>
  <c r="E23" i="2"/>
  <c r="E22" i="12"/>
  <c r="F23" i="2"/>
  <c r="E25" i="12" l="1"/>
  <c r="E27" i="12" s="1"/>
  <c r="E33" i="2"/>
  <c r="G53" i="2"/>
  <c r="I53" i="2" s="1"/>
  <c r="F21" i="12"/>
  <c r="F33" i="2"/>
  <c r="I20" i="2"/>
  <c r="J20" i="2" s="1"/>
  <c r="J23" i="2" s="1"/>
  <c r="F53" i="2"/>
  <c r="F55" i="2" s="1"/>
  <c r="F22" i="12"/>
  <c r="F25" i="12" l="1"/>
  <c r="I25" i="12" s="1"/>
  <c r="I23" i="2"/>
  <c r="J30" i="2"/>
  <c r="I27" i="12" l="1"/>
  <c r="J25" i="12"/>
  <c r="J27" i="12" s="1"/>
  <c r="K22" i="2"/>
  <c r="K21" i="2"/>
  <c r="K17" i="2"/>
  <c r="K23" i="2"/>
  <c r="K18" i="2"/>
  <c r="K19" i="2"/>
  <c r="K20" i="2"/>
  <c r="J33" i="2"/>
  <c r="I33" i="2"/>
  <c r="G43" i="2"/>
  <c r="I43" i="2" s="1"/>
  <c r="F27" i="12"/>
  <c r="K31" i="2" l="1"/>
  <c r="K33" i="2"/>
  <c r="K27" i="2"/>
  <c r="K32" i="2"/>
  <c r="K28" i="2"/>
  <c r="K29" i="2"/>
  <c r="K30" i="2"/>
  <c r="G55" i="2"/>
  <c r="H43" i="2" l="1"/>
  <c r="I55" i="2"/>
  <c r="H55" i="2"/>
  <c r="H53" i="2"/>
  <c r="G27" i="12" l="1"/>
  <c r="E34" i="12" s="1"/>
</calcChain>
</file>

<file path=xl/sharedStrings.xml><?xml version="1.0" encoding="utf-8"?>
<sst xmlns="http://schemas.openxmlformats.org/spreadsheetml/2006/main" count="1300" uniqueCount="653">
  <si>
    <t>Country</t>
  </si>
  <si>
    <t>COST PROPOSAL INSTRUCTIONS</t>
  </si>
  <si>
    <t>Step 1.</t>
  </si>
  <si>
    <t>Ensure the information in the budget matches the information entered in the technical proposal.</t>
  </si>
  <si>
    <t>Step 3.</t>
  </si>
  <si>
    <t xml:space="preserve">Step 4. </t>
  </si>
  <si>
    <t xml:space="preserve">Step 5. </t>
  </si>
  <si>
    <t>RELO</t>
  </si>
  <si>
    <t xml:space="preserve">Step 6. </t>
  </si>
  <si>
    <t>I.</t>
  </si>
  <si>
    <t>Accountant</t>
  </si>
  <si>
    <t>II.</t>
  </si>
  <si>
    <t>III.</t>
  </si>
  <si>
    <t>IV.</t>
  </si>
  <si>
    <t>Transportation</t>
  </si>
  <si>
    <t>B.</t>
  </si>
  <si>
    <t>Accommodations</t>
  </si>
  <si>
    <t>V.</t>
  </si>
  <si>
    <t>Salaries and Wages</t>
  </si>
  <si>
    <t>Benefits</t>
  </si>
  <si>
    <t>Supplies</t>
  </si>
  <si>
    <t>Travel</t>
  </si>
  <si>
    <t>ADMINISTRATION BUDGET</t>
  </si>
  <si>
    <t>Cost Category</t>
  </si>
  <si>
    <t xml:space="preserve">Salaries and Wages </t>
  </si>
  <si>
    <t>Total Travel</t>
  </si>
  <si>
    <t>Administrative Assistant</t>
  </si>
  <si>
    <t>SALARIES AND WAGES</t>
  </si>
  <si>
    <t>Finance Manager</t>
  </si>
  <si>
    <t>Program Coordinator</t>
  </si>
  <si>
    <t>Program Director</t>
  </si>
  <si>
    <t>Office Manager</t>
  </si>
  <si>
    <t>Other</t>
  </si>
  <si>
    <t>TOTAL SALARIES AND WAGES</t>
  </si>
  <si>
    <t>BENEFITS</t>
  </si>
  <si>
    <t>TOTAL BENEFITS</t>
  </si>
  <si>
    <t>TRAVEL</t>
  </si>
  <si>
    <t>A.</t>
  </si>
  <si>
    <t>Subtotal Transportation</t>
  </si>
  <si>
    <t>Subtotal Accommodations</t>
  </si>
  <si>
    <t>C.</t>
  </si>
  <si>
    <t>TOTAL TRAVEL</t>
  </si>
  <si>
    <t>Books and Instructional Materials</t>
  </si>
  <si>
    <t>VI.</t>
  </si>
  <si>
    <t>Teachers</t>
  </si>
  <si>
    <t>Teacher Assistants</t>
  </si>
  <si>
    <t>Other Instructional Staff</t>
  </si>
  <si>
    <t>Classroom Technology</t>
  </si>
  <si>
    <t>Subtotal Classroom Technology</t>
  </si>
  <si>
    <t>Total Enhancement Activities</t>
  </si>
  <si>
    <t>Local Currency exchange rate</t>
  </si>
  <si>
    <t>currency type</t>
  </si>
  <si>
    <t>number of Students</t>
  </si>
  <si>
    <t>TOTAL BUDGET DETAIL</t>
  </si>
  <si>
    <t>Administration</t>
  </si>
  <si>
    <t>After School</t>
  </si>
  <si>
    <t>Enhancement</t>
  </si>
  <si>
    <t>Intensive</t>
  </si>
  <si>
    <t>Total</t>
  </si>
  <si>
    <t>% of Budget</t>
  </si>
  <si>
    <t>Total Budget</t>
  </si>
  <si>
    <t>Cost Per Student</t>
  </si>
  <si>
    <t>Provider Budget</t>
  </si>
  <si>
    <t>Local Currency</t>
  </si>
  <si>
    <t>U.S. Dollar</t>
  </si>
  <si>
    <t>Total Administration</t>
  </si>
  <si>
    <t>Program</t>
  </si>
  <si>
    <t>Total Program</t>
  </si>
  <si>
    <t>U.S. Embassy/
Consulate Funding</t>
  </si>
  <si>
    <t>Total Cost 
of Program</t>
  </si>
  <si>
    <t>I confirm that the U.S. Embassy/Consulate listed below approves the total amount of Post funding for this proposed Access Program.</t>
  </si>
  <si>
    <t>Total U.S. Embassy/Consulate Funding:</t>
  </si>
  <si>
    <t>U.S. Embassy/Consulate</t>
  </si>
  <si>
    <t>Date of Budget Approval:</t>
  </si>
  <si>
    <t>Opening Ceremony</t>
  </si>
  <si>
    <t>Closing Ceremony</t>
  </si>
  <si>
    <t>Total Cost</t>
  </si>
  <si>
    <t>Bus</t>
  </si>
  <si>
    <t>Taxi</t>
  </si>
  <si>
    <t>Train</t>
  </si>
  <si>
    <t>Vehicle Rental</t>
  </si>
  <si>
    <t>AFTER SCHOOL INSTRUCTION BUDGET</t>
  </si>
  <si>
    <t>ENHANCEMENT ACTIVITIES BUDGET</t>
  </si>
  <si>
    <t>BUDGET AUTHORIZATION from U.S. EMBASSY/CONSULATE and RELO</t>
  </si>
  <si>
    <t>Number of Staff</t>
  </si>
  <si>
    <t xml:space="preserve">TOTAL OPENING CEREMONY </t>
  </si>
  <si>
    <t xml:space="preserve">TOTAL CLOSING CEREMONY </t>
  </si>
  <si>
    <t>(Local Currency)</t>
  </si>
  <si>
    <t>(U.S. Dollar)</t>
  </si>
  <si>
    <t>TOTAL ADMINISTRATION BUDGET</t>
  </si>
  <si>
    <t>Total Costs</t>
  </si>
  <si>
    <t>U.S. Dollars</t>
  </si>
  <si>
    <t>Number of Items</t>
  </si>
  <si>
    <t>Cost per Book</t>
  </si>
  <si>
    <t>Subtotal Books for Teachers</t>
  </si>
  <si>
    <t>Subtotal Books for Students</t>
  </si>
  <si>
    <t>Subtotal Other Instructional Materials</t>
  </si>
  <si>
    <t>Cost per Item</t>
  </si>
  <si>
    <t>Subtotal Student Transportation</t>
  </si>
  <si>
    <t>Subtotal Teacher Transportation</t>
  </si>
  <si>
    <t>Student Transportation</t>
  </si>
  <si>
    <t>Number of Trips (per Person)</t>
  </si>
  <si>
    <t>Number of Trips
 (per Person)</t>
  </si>
  <si>
    <t>Cost per Trip 
(per Person)</t>
  </si>
  <si>
    <t>Number of Hours 
(per Person)</t>
  </si>
  <si>
    <t>Hourly Pay 
(per person)</t>
  </si>
  <si>
    <t>Cost per Day/Meal (per Person)</t>
  </si>
  <si>
    <t>Number of Days/Meals
 (per Person)</t>
  </si>
  <si>
    <t>Food and Beverages</t>
  </si>
  <si>
    <t>Total Opening Ceremony</t>
  </si>
  <si>
    <t>Total Closing Ceremony</t>
  </si>
  <si>
    <t>Total Other Enhancement Activities</t>
  </si>
  <si>
    <t>Subtotal Food and Beverages</t>
  </si>
  <si>
    <t>D.</t>
  </si>
  <si>
    <t>Description of Items</t>
  </si>
  <si>
    <t>Other Enhancement Activities</t>
  </si>
  <si>
    <t xml:space="preserve">TOTAL OTHER ENHANCEMENT ACTIVITIES </t>
  </si>
  <si>
    <t>Other Costs</t>
  </si>
  <si>
    <t>OTHER COSTS</t>
  </si>
  <si>
    <t>TOTAL OTHER COSTS</t>
  </si>
  <si>
    <t xml:space="preserve">OTHER COSTS  </t>
  </si>
  <si>
    <t>Subtotal Other Costs</t>
  </si>
  <si>
    <t>Description of Cost Item</t>
  </si>
  <si>
    <t>Cost per Night
 (per Person)</t>
  </si>
  <si>
    <t>Cost per Trip
 (per Person)</t>
  </si>
  <si>
    <t>TOTAL FOOD AND BEVERAGES</t>
  </si>
  <si>
    <t>Number of People</t>
  </si>
  <si>
    <t>Accommodation</t>
  </si>
  <si>
    <t>Hotel</t>
  </si>
  <si>
    <t>On-Site Camp Facilities</t>
  </si>
  <si>
    <t>Plane</t>
  </si>
  <si>
    <t>Number of Books</t>
  </si>
  <si>
    <t>Cost per Night 
(per Person)</t>
  </si>
  <si>
    <t xml:space="preserve">Number of Items  </t>
  </si>
  <si>
    <t>Hourly Pay 
(per Person)</t>
  </si>
  <si>
    <t>Number of Staff Receiving Benefit</t>
  </si>
  <si>
    <r>
      <t xml:space="preserve">Type of Transportation
 </t>
    </r>
    <r>
      <rPr>
        <sz val="11"/>
        <color theme="1"/>
        <rFont val="Calibri"/>
        <family val="2"/>
        <scheme val="minor"/>
      </rPr>
      <t>(Select from dropdown)</t>
    </r>
  </si>
  <si>
    <r>
      <t xml:space="preserve">Type of Accommodation
 </t>
    </r>
    <r>
      <rPr>
        <sz val="11"/>
        <color theme="1"/>
        <rFont val="Calibri"/>
        <family val="2"/>
        <scheme val="minor"/>
      </rPr>
      <t>(Select from dropdown)</t>
    </r>
  </si>
  <si>
    <t>BUDGET SUMMARY: ADMINISTRATION</t>
  </si>
  <si>
    <t>Number of Hours 
(per person)</t>
  </si>
  <si>
    <t>Approved</t>
  </si>
  <si>
    <t>Insurance</t>
  </si>
  <si>
    <r>
      <t xml:space="preserve">Benefit Type 
</t>
    </r>
    <r>
      <rPr>
        <sz val="11"/>
        <color theme="1"/>
        <rFont val="Calibri"/>
        <family val="2"/>
        <scheme val="minor"/>
      </rPr>
      <t>(Select from dropdown)</t>
    </r>
  </si>
  <si>
    <t>Leave (Annual, Holiday, Sick, Other)</t>
  </si>
  <si>
    <t>(MM,DD,YYYY)</t>
  </si>
  <si>
    <t>Pension/Retirement</t>
  </si>
  <si>
    <t>Description of Food and Beverage Items</t>
  </si>
  <si>
    <t>FOOD AND BEVERAGES</t>
  </si>
  <si>
    <t>OPENING CEREMONY</t>
  </si>
  <si>
    <t>CLOSING CEREMONY</t>
  </si>
  <si>
    <t>Number of Nights 
(per Person)</t>
  </si>
  <si>
    <t>Number of Trips 
(per Person)</t>
  </si>
  <si>
    <t xml:space="preserve">BUDGET SUMMARY: INTENSIVE SESSIONS </t>
  </si>
  <si>
    <t>Cost per Day/Meal 
(per Person)</t>
  </si>
  <si>
    <t>Per Day Per Person</t>
  </si>
  <si>
    <t>Per Meal Per Person</t>
  </si>
  <si>
    <t>TOTAL BOOKS AND INSTRUCTIONAL MATERIALS</t>
  </si>
  <si>
    <r>
      <t xml:space="preserve">Title of Book
</t>
    </r>
    <r>
      <rPr>
        <sz val="11"/>
        <color theme="1"/>
        <rFont val="Calibri"/>
        <family val="2"/>
        <scheme val="minor"/>
      </rPr>
      <t>(Include full book title and edition/version)</t>
    </r>
  </si>
  <si>
    <r>
      <t xml:space="preserve">Title of Books
</t>
    </r>
    <r>
      <rPr>
        <sz val="11"/>
        <color theme="1"/>
        <rFont val="Calibri"/>
        <family val="2"/>
        <scheme val="minor"/>
      </rPr>
      <t>(Include full book title and edition/version)</t>
    </r>
  </si>
  <si>
    <t xml:space="preserve">Other Instructional Materials </t>
  </si>
  <si>
    <t>Other Instructional Materials</t>
  </si>
  <si>
    <t>Total Books and Instructional Materials</t>
  </si>
  <si>
    <t>Transportation For Teachers</t>
  </si>
  <si>
    <t>Transportation For Students</t>
  </si>
  <si>
    <t>Books for Teachers</t>
  </si>
  <si>
    <t>Books for Students</t>
  </si>
  <si>
    <t>Purchase</t>
  </si>
  <si>
    <t>Lease</t>
  </si>
  <si>
    <t>Total Other Costs</t>
  </si>
  <si>
    <t>Miscellaneous Costs</t>
  </si>
  <si>
    <r>
      <t xml:space="preserve">Description of Item 
</t>
    </r>
    <r>
      <rPr>
        <sz val="11"/>
        <color theme="1"/>
        <rFont val="Calibri"/>
        <family val="2"/>
        <scheme val="minor"/>
      </rPr>
      <t>(include make and model, when available)</t>
    </r>
  </si>
  <si>
    <r>
      <t xml:space="preserve">Purchase or Lease 
</t>
    </r>
    <r>
      <rPr>
        <sz val="11"/>
        <color theme="1"/>
        <rFont val="Calibri"/>
        <family val="2"/>
        <scheme val="minor"/>
      </rPr>
      <t>(Select from dropdown)</t>
    </r>
  </si>
  <si>
    <t>Subtotal Miscellaneous Costs</t>
  </si>
  <si>
    <t xml:space="preserve">Classroom Technology    </t>
  </si>
  <si>
    <t>Complete each section of the budget (After School Instruction, Enhancement Activities, Intensive Sessions, and Administration).</t>
  </si>
  <si>
    <r>
      <t xml:space="preserve">Cost Type
</t>
    </r>
    <r>
      <rPr>
        <sz val="11"/>
        <color theme="1"/>
        <rFont val="Calibri"/>
        <family val="2"/>
        <scheme val="minor"/>
      </rPr>
      <t>(Select from dropdown)</t>
    </r>
  </si>
  <si>
    <r>
      <t xml:space="preserve">Staff Position
</t>
    </r>
    <r>
      <rPr>
        <sz val="11"/>
        <color theme="1"/>
        <rFont val="Calibri"/>
        <family val="2"/>
        <scheme val="minor"/>
      </rPr>
      <t>(Select from dropdown)</t>
    </r>
  </si>
  <si>
    <t>Hourly Pay
(per person)</t>
  </si>
  <si>
    <t>Number of Hours
(per Person)</t>
  </si>
  <si>
    <t>Number of Trips
(per Person)</t>
  </si>
  <si>
    <t>Number of Nights
(per Person)</t>
  </si>
  <si>
    <t>ll.</t>
  </si>
  <si>
    <t>lll.</t>
  </si>
  <si>
    <t>BUDGET SUMMARY: ENHANCEMENT ACTIVITIES</t>
  </si>
  <si>
    <t>BUDGET SUMMARY: AFTER SCHOOL INSTRUCTION</t>
  </si>
  <si>
    <t>TOTAL AFTER SCHOOL INSTRUCTION BUDGET</t>
  </si>
  <si>
    <t>TOTAL INTENSIVE SESSIONS BUDGET</t>
  </si>
  <si>
    <t>l.</t>
  </si>
  <si>
    <t>Food and Beverages (Method 1)</t>
  </si>
  <si>
    <t>Subtotal Food and Beverages (Method 1)</t>
  </si>
  <si>
    <t>Food and Beverages (Method 2)</t>
  </si>
  <si>
    <t>Subtotal Food and Beverages (Method 2)</t>
  </si>
  <si>
    <t>1.</t>
  </si>
  <si>
    <t>2.</t>
  </si>
  <si>
    <t>OTHER ENHANCEMENT ACTIVITIES: FOOD AND BEVERAGES</t>
  </si>
  <si>
    <t xml:space="preserve">OTHER ENHANCMENT ACTIVITIES: ACCOMMODATIONS  </t>
  </si>
  <si>
    <t xml:space="preserve">OTHER ENHANCEMENT ACTIVITIES: TRANSPORTATION  </t>
  </si>
  <si>
    <t xml:space="preserve">CLOSING CEREMONY: OTHER COSTS  </t>
  </si>
  <si>
    <t>CLOSING CEREMONY: FOOD AND BEVERAGES</t>
  </si>
  <si>
    <t xml:space="preserve">CLOSING CEREMONY: ACCOMMODATIONS  </t>
  </si>
  <si>
    <t xml:space="preserve">CLOSING CEREMONY: TRANSPORTATION  </t>
  </si>
  <si>
    <t xml:space="preserve">OPENING CEREMONY: OTHER COSTS  </t>
  </si>
  <si>
    <t>OPENING CEREMONY: FOOD AND BEVERAGES</t>
  </si>
  <si>
    <t xml:space="preserve">OPENING CEREMONY: ACCOMMODATIONS  </t>
  </si>
  <si>
    <t xml:space="preserve">OPENING CEREMONY: TRANSPORTATION  </t>
  </si>
  <si>
    <t>exchange rate</t>
  </si>
  <si>
    <t>DETAIL BUDGET SUMMARY: ENHANCEMENT ACTIVITIES</t>
  </si>
  <si>
    <t>mm/dd/yyyy</t>
  </si>
  <si>
    <t>Acting Cultural Affairs Officer (A/CAO)</t>
  </si>
  <si>
    <t>Acting Public Affairs Officer (A/PAO)</t>
  </si>
  <si>
    <t>Assistant Cultural Affairs Officer (ACAO)</t>
  </si>
  <si>
    <t>Assistant Public Affairs Officer</t>
  </si>
  <si>
    <t>Consul General</t>
  </si>
  <si>
    <t>Public Diplomacy Officer</t>
  </si>
  <si>
    <t>Cost Proposal Approval:</t>
  </si>
  <si>
    <t>City</t>
  </si>
  <si>
    <t>Abidjan</t>
  </si>
  <si>
    <t>Côte d’Ivoire</t>
  </si>
  <si>
    <t>Abu Dhabi</t>
  </si>
  <si>
    <t>United Arab Emirates</t>
  </si>
  <si>
    <t>Abuja</t>
  </si>
  <si>
    <t>Nigeria</t>
  </si>
  <si>
    <t>Accra</t>
  </si>
  <si>
    <t>Ghana</t>
  </si>
  <si>
    <t>Addis Ababa</t>
  </si>
  <si>
    <t>Ethiopia</t>
  </si>
  <si>
    <t>Algiers</t>
  </si>
  <si>
    <t>Algeria</t>
  </si>
  <si>
    <t>Almaty</t>
  </si>
  <si>
    <t>Kazakhstan</t>
  </si>
  <si>
    <t>Amman</t>
  </si>
  <si>
    <t>Jordan</t>
  </si>
  <si>
    <t>Ankara</t>
  </si>
  <si>
    <t>Turkey</t>
  </si>
  <si>
    <t>Antananarivo</t>
  </si>
  <si>
    <t>Comoros</t>
  </si>
  <si>
    <t>Madagascar</t>
  </si>
  <si>
    <t>Apia</t>
  </si>
  <si>
    <t>Samoa</t>
  </si>
  <si>
    <t>Ashgabat</t>
  </si>
  <si>
    <t>Turkmenistan</t>
  </si>
  <si>
    <t>Asmara</t>
  </si>
  <si>
    <t>Eritrea</t>
  </si>
  <si>
    <t>Astana</t>
  </si>
  <si>
    <t>Asunción</t>
  </si>
  <si>
    <t>Paraguay</t>
  </si>
  <si>
    <t>Baghdad</t>
  </si>
  <si>
    <t>Iraq</t>
  </si>
  <si>
    <t>Baku</t>
  </si>
  <si>
    <t>Azerbaijan</t>
  </si>
  <si>
    <t>Bamako</t>
  </si>
  <si>
    <t>Mali</t>
  </si>
  <si>
    <t>Bangkok</t>
  </si>
  <si>
    <t>Thailand</t>
  </si>
  <si>
    <t>Bangui</t>
  </si>
  <si>
    <t>Central African Republic</t>
  </si>
  <si>
    <t>Banjul</t>
  </si>
  <si>
    <t>The Gambia</t>
  </si>
  <si>
    <t>Beijing</t>
  </si>
  <si>
    <t>China</t>
  </si>
  <si>
    <t>Beirut</t>
  </si>
  <si>
    <t>Lebanon</t>
  </si>
  <si>
    <t>Belgrade</t>
  </si>
  <si>
    <t>Serbia</t>
  </si>
  <si>
    <t>Belmopan</t>
  </si>
  <si>
    <t>Belize</t>
  </si>
  <si>
    <t>Belo Horizonte</t>
  </si>
  <si>
    <t>Brazil</t>
  </si>
  <si>
    <t>Berlin</t>
  </si>
  <si>
    <t>Germany</t>
  </si>
  <si>
    <t>Bishkek</t>
  </si>
  <si>
    <t>Kyrgyzstan</t>
  </si>
  <si>
    <t>Bogotá</t>
  </si>
  <si>
    <t>Colombia</t>
  </si>
  <si>
    <t>Brasilia</t>
  </si>
  <si>
    <t>Brazzaville</t>
  </si>
  <si>
    <t>Republic Of Congo</t>
  </si>
  <si>
    <t>Brussels</t>
  </si>
  <si>
    <t>Belgium</t>
  </si>
  <si>
    <t>Bucharest</t>
  </si>
  <si>
    <t>Romania</t>
  </si>
  <si>
    <t>Budapest</t>
  </si>
  <si>
    <t>Hungary</t>
  </si>
  <si>
    <t>Buenos Aires</t>
  </si>
  <si>
    <t>Argentina</t>
  </si>
  <si>
    <t>Bujumbura</t>
  </si>
  <si>
    <t>Burundi</t>
  </si>
  <si>
    <t>Cairo</t>
  </si>
  <si>
    <t>Egypt</t>
  </si>
  <si>
    <t>Caracas</t>
  </si>
  <si>
    <t>Venezuela</t>
  </si>
  <si>
    <t>Chengdu</t>
  </si>
  <si>
    <t>Chennai</t>
  </si>
  <si>
    <t>India</t>
  </si>
  <si>
    <t>Chisinau</t>
  </si>
  <si>
    <t>Moldova</t>
  </si>
  <si>
    <t>Ciudad Juárez</t>
  </si>
  <si>
    <t>Mexico</t>
  </si>
  <si>
    <t>Colombo</t>
  </si>
  <si>
    <t>Sri Lanka</t>
  </si>
  <si>
    <t>Conakry</t>
  </si>
  <si>
    <t>Guinea</t>
  </si>
  <si>
    <t>Cotonou</t>
  </si>
  <si>
    <t>Benin</t>
  </si>
  <si>
    <t>Dakar</t>
  </si>
  <si>
    <t>Guinea-Bissau</t>
  </si>
  <si>
    <t>Senegal</t>
  </si>
  <si>
    <t>Damascus</t>
  </si>
  <si>
    <t>Syria</t>
  </si>
  <si>
    <t>Dar es Salaam</t>
  </si>
  <si>
    <t>Tanzania</t>
  </si>
  <si>
    <t>Dhaka</t>
  </si>
  <si>
    <t>Bangladesh</t>
  </si>
  <si>
    <t>Dili</t>
  </si>
  <si>
    <t>Timor-Leste</t>
  </si>
  <si>
    <t>Djibouti</t>
  </si>
  <si>
    <t>Doha</t>
  </si>
  <si>
    <t>Qatar</t>
  </si>
  <si>
    <t>Dushanbe</t>
  </si>
  <si>
    <t>Tajikistan</t>
  </si>
  <si>
    <t>Freetown</t>
  </si>
  <si>
    <t>Sierra-Leone</t>
  </si>
  <si>
    <t>Gaborone</t>
  </si>
  <si>
    <t>Botswana</t>
  </si>
  <si>
    <t>Guadalajara</t>
  </si>
  <si>
    <t>Guangzhou</t>
  </si>
  <si>
    <t>Guatemala City</t>
  </si>
  <si>
    <t>Guatemala</t>
  </si>
  <si>
    <t>Hanoi</t>
  </si>
  <si>
    <t>Vietnam</t>
  </si>
  <si>
    <t>Harare</t>
  </si>
  <si>
    <t>Zimbabwe</t>
  </si>
  <si>
    <t>Havana</t>
  </si>
  <si>
    <t>Cuba</t>
  </si>
  <si>
    <t>Hermosillo</t>
  </si>
  <si>
    <t>Ho Chi Minh City</t>
  </si>
  <si>
    <t>Hyderabad</t>
  </si>
  <si>
    <t>Islamabad</t>
  </si>
  <si>
    <t>Pakistan</t>
  </si>
  <si>
    <t>Jakarta</t>
  </si>
  <si>
    <t>Indonesia</t>
  </si>
  <si>
    <t>Jerusalem</t>
  </si>
  <si>
    <t>West Bank And Gaza</t>
  </si>
  <si>
    <t>Israel</t>
  </si>
  <si>
    <t>Juba</t>
  </si>
  <si>
    <t>South Sudan</t>
  </si>
  <si>
    <t>Kabul</t>
  </si>
  <si>
    <t>Afghanistan</t>
  </si>
  <si>
    <t>Kampala</t>
  </si>
  <si>
    <t>Uganda</t>
  </si>
  <si>
    <t>Karachi</t>
  </si>
  <si>
    <t>Kathmandu</t>
  </si>
  <si>
    <t>Nepal</t>
  </si>
  <si>
    <t>Khartoum</t>
  </si>
  <si>
    <t>Sudan</t>
  </si>
  <si>
    <t>Kigali</t>
  </si>
  <si>
    <t>Rwanda</t>
  </si>
  <si>
    <t>Kinshasa</t>
  </si>
  <si>
    <t>Democratic Republic Of Congo</t>
  </si>
  <si>
    <t>Kolkata</t>
  </si>
  <si>
    <t>Kuala Lumpur</t>
  </si>
  <si>
    <t>Malaysia</t>
  </si>
  <si>
    <t>Kuwait City</t>
  </si>
  <si>
    <t>Kuwait</t>
  </si>
  <si>
    <t>Kyiv</t>
  </si>
  <si>
    <t>Ukraine</t>
  </si>
  <si>
    <t>La Paz</t>
  </si>
  <si>
    <t>Bolivia</t>
  </si>
  <si>
    <t>Lahore</t>
  </si>
  <si>
    <t>Libreville</t>
  </si>
  <si>
    <t>Sao Tome &amp; Principe</t>
  </si>
  <si>
    <t>Gabon</t>
  </si>
  <si>
    <t>Lilongwe</t>
  </si>
  <si>
    <t>Malawi</t>
  </si>
  <si>
    <t>Lima</t>
  </si>
  <si>
    <t>Peru</t>
  </si>
  <si>
    <t>Lomé</t>
  </si>
  <si>
    <t>Togo</t>
  </si>
  <si>
    <t>Luanda</t>
  </si>
  <si>
    <t>Angola</t>
  </si>
  <si>
    <t>Lusaka</t>
  </si>
  <si>
    <t>Zambia</t>
  </si>
  <si>
    <t>Madrid</t>
  </si>
  <si>
    <t>Spain</t>
  </si>
  <si>
    <t>Malabo</t>
  </si>
  <si>
    <t>Equatorial Guinea</t>
  </si>
  <si>
    <t>Managua</t>
  </si>
  <si>
    <t>Nicaragua</t>
  </si>
  <si>
    <t>Manama</t>
  </si>
  <si>
    <t>Bahrain</t>
  </si>
  <si>
    <t>Manila</t>
  </si>
  <si>
    <t>Philippines</t>
  </si>
  <si>
    <t>Maputo</t>
  </si>
  <si>
    <t>Mozambique</t>
  </si>
  <si>
    <t>Maseru</t>
  </si>
  <si>
    <t>Lesotho</t>
  </si>
  <si>
    <t>Matamoros</t>
  </si>
  <si>
    <t>Mbabane</t>
  </si>
  <si>
    <t>Swaziland</t>
  </si>
  <si>
    <t>Merida</t>
  </si>
  <si>
    <t>Mexico City</t>
  </si>
  <si>
    <t>Minsk</t>
  </si>
  <si>
    <t>Belarus</t>
  </si>
  <si>
    <t>Monrovia</t>
  </si>
  <si>
    <t>Liberia</t>
  </si>
  <si>
    <t>Monterrey</t>
  </si>
  <si>
    <t>Montevideo</t>
  </si>
  <si>
    <t>Uruguay</t>
  </si>
  <si>
    <t>Moscow</t>
  </si>
  <si>
    <t>Russia</t>
  </si>
  <si>
    <t>Mumbai</t>
  </si>
  <si>
    <t>Muscat</t>
  </si>
  <si>
    <t>Oman</t>
  </si>
  <si>
    <t>Nairobi</t>
  </si>
  <si>
    <t>Somalia</t>
  </si>
  <si>
    <t>Kenya</t>
  </si>
  <si>
    <t>Ndjamena</t>
  </si>
  <si>
    <t>Chad</t>
  </si>
  <si>
    <t>New Delhi</t>
  </si>
  <si>
    <t>Niamey</t>
  </si>
  <si>
    <t>Niger</t>
  </si>
  <si>
    <t>Nicosia</t>
  </si>
  <si>
    <t>Cyprus</t>
  </si>
  <si>
    <t>Nouakchott</t>
  </si>
  <si>
    <t>Mauritania</t>
  </si>
  <si>
    <t>Ouagadougou</t>
  </si>
  <si>
    <t>Burkina Faso</t>
  </si>
  <si>
    <t>Panama City</t>
  </si>
  <si>
    <t>Panama</t>
  </si>
  <si>
    <t>Paramaribo</t>
  </si>
  <si>
    <t>Suriname</t>
  </si>
  <si>
    <t>Paris</t>
  </si>
  <si>
    <t>France</t>
  </si>
  <si>
    <t>Peshawar</t>
  </si>
  <si>
    <t>Phnom Penh</t>
  </si>
  <si>
    <t>Cambodia</t>
  </si>
  <si>
    <t>Podgorica</t>
  </si>
  <si>
    <t>Montenegro</t>
  </si>
  <si>
    <t>Port Louis</t>
  </si>
  <si>
    <t>Seychelles</t>
  </si>
  <si>
    <t>Mauritius</t>
  </si>
  <si>
    <t>Port-au-Prince</t>
  </si>
  <si>
    <t>Haiti</t>
  </si>
  <si>
    <t>Porto Alegre</t>
  </si>
  <si>
    <t>Praia</t>
  </si>
  <si>
    <t>Cape Verde</t>
  </si>
  <si>
    <t>Pretoria</t>
  </si>
  <si>
    <t>South Africa</t>
  </si>
  <si>
    <t>Pristina</t>
  </si>
  <si>
    <t>Kosovo</t>
  </si>
  <si>
    <t>Quito</t>
  </si>
  <si>
    <t>Ecuador</t>
  </si>
  <si>
    <t>Rabat</t>
  </si>
  <si>
    <t>Morocco</t>
  </si>
  <si>
    <t>Rangoon</t>
  </si>
  <si>
    <t>Burma</t>
  </si>
  <si>
    <t>Recife</t>
  </si>
  <si>
    <t>Rio de Janeiro</t>
  </si>
  <si>
    <t>Riyadh</t>
  </si>
  <si>
    <t>Saudi Arabia</t>
  </si>
  <si>
    <t>San José</t>
  </si>
  <si>
    <t>Costa Rica</t>
  </si>
  <si>
    <t>San Salvador</t>
  </si>
  <si>
    <t>El Salvador</t>
  </si>
  <si>
    <t>Sana'a</t>
  </si>
  <si>
    <t>Yemen</t>
  </si>
  <si>
    <t>Santiago</t>
  </si>
  <si>
    <t>Chile</t>
  </si>
  <si>
    <t>Santo Domingo</t>
  </si>
  <si>
    <t>Dominican Republic</t>
  </si>
  <si>
    <t>São Paulo</t>
  </si>
  <si>
    <t>Sarajevo</t>
  </si>
  <si>
    <t>Bosnia and Herzegovina</t>
  </si>
  <si>
    <t>Seoul</t>
  </si>
  <si>
    <t>South Korea</t>
  </si>
  <si>
    <t>Shanghai</t>
  </si>
  <si>
    <t>Shenyang</t>
  </si>
  <si>
    <t>Skopje</t>
  </si>
  <si>
    <t>Macedonia</t>
  </si>
  <si>
    <t>Maldives</t>
  </si>
  <si>
    <t>Suva</t>
  </si>
  <si>
    <t>Fiji</t>
  </si>
  <si>
    <t>Tallinn</t>
  </si>
  <si>
    <t>Estonia</t>
  </si>
  <si>
    <t>Tashkent</t>
  </si>
  <si>
    <t>Uzbekistan</t>
  </si>
  <si>
    <t>Tbilisi</t>
  </si>
  <si>
    <t>Georgia</t>
  </si>
  <si>
    <t>Tegucigalpa</t>
  </si>
  <si>
    <t>Honduras</t>
  </si>
  <si>
    <t>Tijuana</t>
  </si>
  <si>
    <t>Tirana</t>
  </si>
  <si>
    <t>Albania</t>
  </si>
  <si>
    <t>Iran</t>
  </si>
  <si>
    <t>Tripoli</t>
  </si>
  <si>
    <t>Libya</t>
  </si>
  <si>
    <t>Tunis</t>
  </si>
  <si>
    <t>Tunisia</t>
  </si>
  <si>
    <t>Ulaanbaatar</t>
  </si>
  <si>
    <t>Mongolia</t>
  </si>
  <si>
    <t>Vientiane</t>
  </si>
  <si>
    <t>Laos</t>
  </si>
  <si>
    <t>Windhoek</t>
  </si>
  <si>
    <t>Namibia</t>
  </si>
  <si>
    <t>Wuhan</t>
  </si>
  <si>
    <t>Cameroon</t>
  </si>
  <si>
    <t>Yerevan</t>
  </si>
  <si>
    <t>Armenia</t>
  </si>
  <si>
    <t>Version 14 July 12, 2018</t>
  </si>
  <si>
    <t>Printing the Workbook</t>
  </si>
  <si>
    <t>The proposal is formatted to be printer-friendly.  In order to print a hardcopy for reference, open print options and select print entire workbook (pictured below).  This will print every step of the proposal as one file.</t>
  </si>
  <si>
    <r>
      <t xml:space="preserve">Other Instructional Materials
</t>
    </r>
    <r>
      <rPr>
        <sz val="11"/>
        <color theme="1"/>
        <rFont val="Calibri"/>
        <family val="2"/>
        <scheme val="minor"/>
      </rPr>
      <t xml:space="preserve"> (include detailed description)</t>
    </r>
  </si>
  <si>
    <t>Yaoundé</t>
  </si>
  <si>
    <r>
      <t xml:space="preserve">Miscellaneous Costs - Narrative Instructions:  </t>
    </r>
    <r>
      <rPr>
        <sz val="11"/>
        <rFont val="Calibri"/>
        <family val="2"/>
        <scheme val="minor"/>
      </rPr>
      <t xml:space="preserve">In the box below, explain how the number of items and cost per item was calculated. </t>
    </r>
  </si>
  <si>
    <r>
      <rPr>
        <b/>
        <sz val="12"/>
        <color theme="1"/>
        <rFont val="Calibri"/>
        <family val="2"/>
        <scheme val="minor"/>
      </rPr>
      <t>Instructions</t>
    </r>
    <r>
      <rPr>
        <sz val="12"/>
        <color theme="1"/>
        <rFont val="Calibri"/>
        <family val="2"/>
        <scheme val="minor"/>
      </rPr>
      <t>: Provider reviews the budget and completes the information in the highlighted cells below.</t>
    </r>
  </si>
  <si>
    <r>
      <t xml:space="preserve">Other Costs - Narrative Instructions:  </t>
    </r>
    <r>
      <rPr>
        <sz val="11"/>
        <rFont val="Calibri"/>
        <family val="2"/>
        <scheme val="minor"/>
      </rPr>
      <t xml:space="preserve">In the box below, explain why the items are needed and explain how the cost per item was calculated. </t>
    </r>
  </si>
  <si>
    <r>
      <t xml:space="preserve">Other Costs - Narrative Instructions:  </t>
    </r>
    <r>
      <rPr>
        <sz val="11"/>
        <rFont val="Calibri"/>
        <family val="2"/>
        <scheme val="minor"/>
      </rPr>
      <t xml:space="preserve">In the box below, explain how the number of items and cost per item are calculated. </t>
    </r>
  </si>
  <si>
    <t>Step 2.</t>
  </si>
  <si>
    <t>Country:</t>
  </si>
  <si>
    <t>Proposed Number of Students:</t>
  </si>
  <si>
    <t>Proposed Number of After School Sites:</t>
  </si>
  <si>
    <t>Name of Local Currency:</t>
  </si>
  <si>
    <t>Exchange Rate (local currency for $1 U.S. Dollar):</t>
  </si>
  <si>
    <t>Exchange Rate Date:</t>
  </si>
  <si>
    <t xml:space="preserve">Source of Exchange Rate: </t>
  </si>
  <si>
    <r>
      <t xml:space="preserve">Salaries and Wages - Narrative Instructions:  </t>
    </r>
    <r>
      <rPr>
        <sz val="11"/>
        <rFont val="Calibri"/>
        <family val="2"/>
        <scheme val="minor"/>
      </rPr>
      <t>In the box below, explain how the number of hours per person is calculated for each staff position; describe how frequently staff will be paid; and explain how the hourly pay for each staff position was determined.</t>
    </r>
  </si>
  <si>
    <r>
      <t>Benefits - Budget Instructions:</t>
    </r>
    <r>
      <rPr>
        <sz val="11"/>
        <rFont val="Calibri"/>
        <family val="2"/>
        <scheme val="minor"/>
      </rPr>
      <t xml:space="preserve">  Select a Benefit Type using the dropdown menu.  Enter the number of After School staff who will receive each benefit. Enter the total cost of this benefit in local currency (non-U.S. Dollar).  Use separate rows for each benefit.</t>
    </r>
  </si>
  <si>
    <r>
      <rPr>
        <b/>
        <sz val="11"/>
        <color rgb="FFC00000"/>
        <rFont val="Calibri"/>
        <family val="2"/>
        <scheme val="minor"/>
      </rPr>
      <t>Benefits - Narrative Instructions:</t>
    </r>
    <r>
      <rPr>
        <sz val="11"/>
        <color rgb="FFC00000"/>
        <rFont val="Calibri"/>
        <family val="2"/>
        <scheme val="minor"/>
      </rPr>
      <t xml:space="preserve">  </t>
    </r>
    <r>
      <rPr>
        <sz val="11"/>
        <rFont val="Calibri"/>
        <family val="2"/>
        <scheme val="minor"/>
      </rPr>
      <t>In the box below, provide information about the benefits received by staff and which staff positions receive each benefit. If the benefit type is 'Other', describe the benefit. Explain how the total amount for each benefit is calculated.</t>
    </r>
  </si>
  <si>
    <r>
      <t xml:space="preserve">Books and Instruction Materials - Narrative Instructions:  </t>
    </r>
    <r>
      <rPr>
        <sz val="11"/>
        <rFont val="Calibri"/>
        <family val="2"/>
        <scheme val="minor"/>
      </rPr>
      <t xml:space="preserve">In the box below, provide details about where books and instructional materials listed will be purchased (name of vendors) and the source of the cost per book (where does the price of each book come from).                 </t>
    </r>
  </si>
  <si>
    <r>
      <rPr>
        <b/>
        <sz val="11"/>
        <color rgb="FFC00000"/>
        <rFont val="Calibri"/>
        <family val="2"/>
        <scheme val="minor"/>
      </rPr>
      <t xml:space="preserve">Travel - Budget Instructions:  </t>
    </r>
    <r>
      <rPr>
        <sz val="11"/>
        <rFont val="Calibri"/>
        <family val="2"/>
        <scheme val="minor"/>
      </rPr>
      <t xml:space="preserve">Budget for transportation costs of teachers and students traveling to and from their After School facility, if necessary.  </t>
    </r>
    <r>
      <rPr>
        <b/>
        <sz val="11"/>
        <rFont val="Calibri"/>
        <family val="2"/>
        <scheme val="minor"/>
      </rPr>
      <t>Section A</t>
    </r>
    <r>
      <rPr>
        <sz val="11"/>
        <rFont val="Calibri"/>
        <family val="2"/>
        <scheme val="minor"/>
      </rPr>
      <t xml:space="preserve"> is for Teachers and </t>
    </r>
    <r>
      <rPr>
        <b/>
        <sz val="11"/>
        <rFont val="Calibri"/>
        <family val="2"/>
        <scheme val="minor"/>
      </rPr>
      <t>Section B</t>
    </r>
    <r>
      <rPr>
        <sz val="11"/>
        <rFont val="Calibri"/>
        <family val="2"/>
        <scheme val="minor"/>
      </rPr>
      <t xml:space="preserve"> is for Students.  Select the type of transportation from the dropdown menu.  For each type of transportation, enter the number of people traveling, the number of trips planned for each person, and the cost per person per trip in local currency (non-U.S. Dollar).  Total Cost will automatically calculate. If there are multiple planned trips using the same type of transportation, but with different costs per trip, use a separate row for each trip.  </t>
    </r>
  </si>
  <si>
    <r>
      <rPr>
        <b/>
        <sz val="11"/>
        <color rgb="FFC00000"/>
        <rFont val="Calibri"/>
        <family val="2"/>
        <scheme val="minor"/>
      </rPr>
      <t>Travel - Narrative Instructions:</t>
    </r>
    <r>
      <rPr>
        <sz val="11"/>
        <color rgb="FFC00000"/>
        <rFont val="Calibri"/>
        <family val="2"/>
        <scheme val="minor"/>
      </rPr>
      <t xml:space="preserve">  </t>
    </r>
    <r>
      <rPr>
        <sz val="11"/>
        <rFont val="Calibri"/>
        <family val="2"/>
        <scheme val="minor"/>
      </rPr>
      <t>In the box below, explain the number of trips and the cost per trip per person used in the After School Instruction budget.  If the type of transportation is 'Other', describe the transportation to be used.  Provide justification for including the cost of transportation for teachers and/or students in the After School Instruction budget.</t>
    </r>
  </si>
  <si>
    <r>
      <t>Food and Beverages - Narrative Instructions:</t>
    </r>
    <r>
      <rPr>
        <sz val="11"/>
        <rFont val="Calibri"/>
        <family val="2"/>
        <scheme val="minor"/>
      </rPr>
      <t xml:space="preserve"> 
</t>
    </r>
    <r>
      <rPr>
        <b/>
        <sz val="11"/>
        <rFont val="Calibri"/>
        <family val="2"/>
        <scheme val="minor"/>
      </rPr>
      <t>Method 1</t>
    </r>
    <r>
      <rPr>
        <sz val="11"/>
        <rFont val="Calibri"/>
        <family val="2"/>
        <scheme val="minor"/>
      </rPr>
      <t xml:space="preserve">- In the box below, explain how the number of days/meals per person and the cost per day/meal per person are calculated.   Provide justification for including food and beverage items in the After School Instruction budget. 
</t>
    </r>
    <r>
      <rPr>
        <b/>
        <sz val="11"/>
        <rFont val="Calibri"/>
        <family val="2"/>
        <scheme val="minor"/>
      </rPr>
      <t>Method 2</t>
    </r>
    <r>
      <rPr>
        <sz val="11"/>
        <rFont val="Calibri"/>
        <family val="2"/>
        <scheme val="minor"/>
      </rPr>
      <t xml:space="preserve">- In the box below, explain how the number of items and cost per item is calculated.  Provide justification for including food and beverage items in the After School Instruction budget. </t>
    </r>
  </si>
  <si>
    <r>
      <t xml:space="preserve">Classroom Technology - Narrative Instructions:  </t>
    </r>
    <r>
      <rPr>
        <sz val="11"/>
        <rFont val="Calibri"/>
        <family val="2"/>
        <scheme val="minor"/>
      </rPr>
      <t>In the box below, provide details about how each item will be purchased (name of vendors).  Explain the calculation for the number of items and cost per item.  Provide justification for each item and how it will be used to support After School Instruction.  Confirm the items will be used only for Access classes.</t>
    </r>
  </si>
  <si>
    <r>
      <t xml:space="preserve">Opening Ceremony - Budget Instructions:  </t>
    </r>
    <r>
      <rPr>
        <sz val="11"/>
        <rFont val="Calibri"/>
        <family val="2"/>
        <scheme val="minor"/>
      </rPr>
      <t xml:space="preserve">Budget all costs for the Opening Ceremony in this section. Possible costs include </t>
    </r>
    <r>
      <rPr>
        <b/>
        <sz val="11"/>
        <rFont val="Calibri"/>
        <family val="2"/>
        <scheme val="minor"/>
      </rPr>
      <t>A) Transportation</t>
    </r>
    <r>
      <rPr>
        <sz val="11"/>
        <rFont val="Calibri"/>
        <family val="2"/>
        <scheme val="minor"/>
      </rPr>
      <t xml:space="preserve">, </t>
    </r>
    <r>
      <rPr>
        <b/>
        <sz val="11"/>
        <rFont val="Calibri"/>
        <family val="2"/>
        <scheme val="minor"/>
      </rPr>
      <t>B) Accommodations</t>
    </r>
    <r>
      <rPr>
        <sz val="11"/>
        <rFont val="Calibri"/>
        <family val="2"/>
        <scheme val="minor"/>
      </rPr>
      <t xml:space="preserve">, </t>
    </r>
    <r>
      <rPr>
        <b/>
        <sz val="11"/>
        <rFont val="Calibri"/>
        <family val="2"/>
        <scheme val="minor"/>
      </rPr>
      <t>C) Food and Beverages</t>
    </r>
    <r>
      <rPr>
        <sz val="11"/>
        <rFont val="Calibri"/>
        <family val="2"/>
        <scheme val="minor"/>
      </rPr>
      <t xml:space="preserve">, and </t>
    </r>
    <r>
      <rPr>
        <b/>
        <sz val="11"/>
        <rFont val="Calibri"/>
        <family val="2"/>
        <scheme val="minor"/>
      </rPr>
      <t>D) Other Costs</t>
    </r>
    <r>
      <rPr>
        <sz val="11"/>
        <rFont val="Calibri"/>
        <family val="2"/>
        <scheme val="minor"/>
      </rPr>
      <t xml:space="preserve">.  Do not include costs for administration staff attending the opening ceremony in this budget.   All costs for administration staff are entered in the Administration Budget.
             </t>
    </r>
  </si>
  <si>
    <r>
      <rPr>
        <b/>
        <sz val="11"/>
        <color rgb="FFC00000"/>
        <rFont val="Calibri"/>
        <family val="2"/>
        <scheme val="minor"/>
      </rPr>
      <t>Transportation - Budget Instructions:</t>
    </r>
    <r>
      <rPr>
        <sz val="11"/>
        <color theme="1"/>
        <rFont val="Calibri"/>
        <family val="2"/>
        <scheme val="minor"/>
      </rPr>
      <t xml:space="preserve">  Select the type of transportation from the dropdown menu.  For each type of transportation, enter the number of people traveling, the number of trips planned for each person (number of trips per person) and the cost per person per trip in local currency (non-U.S. Dollar).  Total Cost will automatically calculate.  If different groups are using the same type of transportation, but with different costs per trip, use a separate row for each trip.  </t>
    </r>
  </si>
  <si>
    <r>
      <rPr>
        <b/>
        <sz val="11"/>
        <color rgb="FFC00000"/>
        <rFont val="Calibri"/>
        <family val="2"/>
        <scheme val="minor"/>
      </rPr>
      <t>Transportation - Narrative Instructions:</t>
    </r>
    <r>
      <rPr>
        <b/>
        <sz val="11"/>
        <rFont val="Calibri"/>
        <family val="2"/>
        <scheme val="minor"/>
      </rPr>
      <t xml:space="preserve">  </t>
    </r>
    <r>
      <rPr>
        <sz val="11"/>
        <rFont val="Calibri"/>
        <family val="2"/>
        <scheme val="minor"/>
      </rPr>
      <t>In the box below, explain the transportation costs for the opening ceremony. Provide details on the number of people (for example, 20 students, 2 teachers, 1 guest speaker), where they will be traveling from and the planned location of the opening ceremony.  If the type of transportation is 'Other', describe the transportation to be used.</t>
    </r>
  </si>
  <si>
    <r>
      <rPr>
        <b/>
        <sz val="11"/>
        <color rgb="FFC00000"/>
        <rFont val="Calibri"/>
        <family val="2"/>
        <scheme val="minor"/>
      </rPr>
      <t>Accommodations - Budget Instructions:</t>
    </r>
    <r>
      <rPr>
        <sz val="11"/>
        <color theme="1"/>
        <rFont val="Calibri"/>
        <family val="2"/>
        <scheme val="minor"/>
      </rPr>
      <t xml:space="preserve">  Select the type of accommodation from the dropdown menu.  Enter the number of people, the number of nights per person, and the cost of the accommodations per night per person in local currency (non-U.S. Dollar).  Total cost will automatically calculate.  If there are multiple groups of people using the same type of accommodation, but have different cost per night, or different number of nights, use a separate row for each groups' accommodations. </t>
    </r>
  </si>
  <si>
    <r>
      <rPr>
        <b/>
        <sz val="11"/>
        <color rgb="FFC00000"/>
        <rFont val="Calibri"/>
        <family val="2"/>
        <scheme val="minor"/>
      </rPr>
      <t xml:space="preserve">Accommodations - Narrative Instructions: </t>
    </r>
    <r>
      <rPr>
        <b/>
        <sz val="11"/>
        <rFont val="Calibri"/>
        <family val="2"/>
        <scheme val="minor"/>
      </rPr>
      <t xml:space="preserve"> </t>
    </r>
    <r>
      <rPr>
        <sz val="11"/>
        <rFont val="Calibri"/>
        <family val="2"/>
        <scheme val="minor"/>
      </rPr>
      <t xml:space="preserve">In the box below, explain accommodations costs for the opening ceremony.  Provide details on the number of people (for example, 20 students, 2 teachers, 1 guest speaker), where they will stay, and the reason they will need accommodations for the number of nights in the budget. </t>
    </r>
  </si>
  <si>
    <r>
      <rPr>
        <b/>
        <sz val="11"/>
        <color rgb="FFC00000"/>
        <rFont val="Calibri"/>
        <family val="2"/>
        <scheme val="minor"/>
      </rPr>
      <t xml:space="preserve">Food and Beverages - Budget Instructions: </t>
    </r>
    <r>
      <rPr>
        <sz val="11"/>
        <color theme="1"/>
        <rFont val="Calibri"/>
        <family val="2"/>
        <scheme val="minor"/>
      </rPr>
      <t xml:space="preserve"> Enter the food or beverage items, the number of items, and the cost per item in local currency (non-U.S. Dollar) to be purchased for the opening ceremony.  Total cost will automatically calculate.</t>
    </r>
  </si>
  <si>
    <r>
      <rPr>
        <b/>
        <sz val="11"/>
        <color rgb="FFC00000"/>
        <rFont val="Calibri"/>
        <family val="2"/>
        <scheme val="minor"/>
      </rPr>
      <t>Food and Beverages-  Narrative Instructions:</t>
    </r>
    <r>
      <rPr>
        <b/>
        <sz val="11"/>
        <rFont val="Calibri"/>
        <family val="2"/>
        <scheme val="minor"/>
      </rPr>
      <t xml:space="preserve">  </t>
    </r>
    <r>
      <rPr>
        <sz val="11"/>
        <rFont val="Calibri"/>
        <family val="2"/>
        <scheme val="minor"/>
      </rPr>
      <t xml:space="preserve">In the box below, explain the total number people attending the opening ceremony and the number of food and beverage items to be purchased for the opening ceremony. 
</t>
    </r>
  </si>
  <si>
    <r>
      <rPr>
        <b/>
        <sz val="11"/>
        <color rgb="FFC00000"/>
        <rFont val="Calibri"/>
        <family val="2"/>
        <scheme val="minor"/>
      </rPr>
      <t>Other Costs - Narrative Instructions:</t>
    </r>
    <r>
      <rPr>
        <b/>
        <sz val="11"/>
        <rFont val="Calibri"/>
        <family val="2"/>
        <scheme val="minor"/>
      </rPr>
      <t xml:space="preserve">  </t>
    </r>
    <r>
      <rPr>
        <sz val="11"/>
        <rFont val="Calibri"/>
        <family val="2"/>
        <scheme val="minor"/>
      </rPr>
      <t xml:space="preserve">In the box below, provide an explanation for the number of each item and cost per item used in the opening ceremony budget.   
</t>
    </r>
  </si>
  <si>
    <r>
      <t xml:space="preserve">Closing Ceremony - Budget Instructions:  </t>
    </r>
    <r>
      <rPr>
        <sz val="11"/>
        <color theme="1"/>
        <rFont val="Calibri"/>
        <family val="2"/>
        <scheme val="minor"/>
      </rPr>
      <t xml:space="preserve">Budget all costs for the Closing Ceremony in this section. Possible costs include </t>
    </r>
    <r>
      <rPr>
        <b/>
        <sz val="11"/>
        <color theme="1"/>
        <rFont val="Calibri"/>
        <family val="2"/>
        <scheme val="minor"/>
      </rPr>
      <t>A) Transportation</t>
    </r>
    <r>
      <rPr>
        <sz val="11"/>
        <color theme="1"/>
        <rFont val="Calibri"/>
        <family val="2"/>
        <scheme val="minor"/>
      </rPr>
      <t xml:space="preserve">, </t>
    </r>
    <r>
      <rPr>
        <b/>
        <sz val="11"/>
        <color theme="1"/>
        <rFont val="Calibri"/>
        <family val="2"/>
        <scheme val="minor"/>
      </rPr>
      <t>B) Accommodations</t>
    </r>
    <r>
      <rPr>
        <sz val="11"/>
        <color theme="1"/>
        <rFont val="Calibri"/>
        <family val="2"/>
        <scheme val="minor"/>
      </rPr>
      <t xml:space="preserve">, </t>
    </r>
    <r>
      <rPr>
        <b/>
        <sz val="11"/>
        <color theme="1"/>
        <rFont val="Calibri"/>
        <family val="2"/>
        <scheme val="minor"/>
      </rPr>
      <t>C) Food and Beverages</t>
    </r>
    <r>
      <rPr>
        <sz val="11"/>
        <color theme="1"/>
        <rFont val="Calibri"/>
        <family val="2"/>
        <scheme val="minor"/>
      </rPr>
      <t xml:space="preserve">, and </t>
    </r>
    <r>
      <rPr>
        <b/>
        <sz val="11"/>
        <color theme="1"/>
        <rFont val="Calibri"/>
        <family val="2"/>
        <scheme val="minor"/>
      </rPr>
      <t>D) Other Costs</t>
    </r>
    <r>
      <rPr>
        <sz val="11"/>
        <color theme="1"/>
        <rFont val="Calibri"/>
        <family val="2"/>
        <scheme val="minor"/>
      </rPr>
      <t xml:space="preserve">.  Do not include costs for administration staff attending the closing ceremony in this budget.  All costs for administration staff are entered in the Administration Budget.
             </t>
    </r>
  </si>
  <si>
    <r>
      <rPr>
        <b/>
        <sz val="11"/>
        <color rgb="FFC00000"/>
        <rFont val="Calibri"/>
        <family val="2"/>
        <scheme val="minor"/>
      </rPr>
      <t>Transportation Budget Instructions:</t>
    </r>
    <r>
      <rPr>
        <sz val="11"/>
        <rFont val="Calibri"/>
        <family val="2"/>
        <scheme val="minor"/>
      </rPr>
      <t xml:space="preserve">  Select the type of transportation from the dropdown menu.  For each type of transportation, enter the number of people traveling, the number of trips planned for each person, and the cost per person per trip in local currency (non-U.S. Dollar).  Total cost will automatically calculate.  If there are multiple groups, using the same type of transportation but with different costs per trip, use a separate row for each trip.</t>
    </r>
  </si>
  <si>
    <r>
      <rPr>
        <b/>
        <sz val="11"/>
        <color rgb="FFC00000"/>
        <rFont val="Calibri"/>
        <family val="2"/>
        <scheme val="minor"/>
      </rPr>
      <t>Transportation - Narrative Instructions:</t>
    </r>
    <r>
      <rPr>
        <b/>
        <sz val="11"/>
        <rFont val="Calibri"/>
        <family val="2"/>
        <scheme val="minor"/>
      </rPr>
      <t xml:space="preserve">  </t>
    </r>
    <r>
      <rPr>
        <sz val="11"/>
        <rFont val="Calibri"/>
        <family val="2"/>
        <scheme val="minor"/>
      </rPr>
      <t>In the box below, explain the transportation costs for the closing ceremony.  Provide details on the number of people (for example, 20 students, 2 teachers, 1 guest speaker), where they will be traveling from and the planned location of the closing ceremony.  If the type of transportation is 'Other', describe the transportation to be used.</t>
    </r>
  </si>
  <si>
    <r>
      <rPr>
        <b/>
        <sz val="11"/>
        <color rgb="FFC00000"/>
        <rFont val="Calibri"/>
        <family val="2"/>
        <scheme val="minor"/>
      </rPr>
      <t>Accommodations - Budget Instructions:</t>
    </r>
    <r>
      <rPr>
        <sz val="11"/>
        <color theme="1"/>
        <rFont val="Calibri"/>
        <family val="2"/>
        <scheme val="minor"/>
      </rPr>
      <t xml:space="preserve">  Select the type of accommodation using the dropdown menu.  Enter the number of people, the number of nights per person, and the cost of the accommodations per night per person in local currency (non-U.S. Dollar).  Total cost will automatically calculate. If there are multiple groups of people using the same type of accommodation, but have different cost per night or are staying a different number of nights, use a separate row for each groups' accommodations.</t>
    </r>
  </si>
  <si>
    <r>
      <rPr>
        <b/>
        <sz val="11"/>
        <color rgb="FFC00000"/>
        <rFont val="Calibri"/>
        <family val="2"/>
        <scheme val="minor"/>
      </rPr>
      <t>Accommodations - Narrative Instructions:</t>
    </r>
    <r>
      <rPr>
        <b/>
        <sz val="11"/>
        <rFont val="Calibri"/>
        <family val="2"/>
        <scheme val="minor"/>
      </rPr>
      <t xml:space="preserve">  </t>
    </r>
    <r>
      <rPr>
        <sz val="11"/>
        <rFont val="Calibri"/>
        <family val="2"/>
        <scheme val="minor"/>
      </rPr>
      <t>In the box below, explain accommodations costs for the closing ceremony.  Provide details on the number of people (for example, 20 students, 2 teachers, 1 guest speaker), where they will stay and the reason they will need accommodations for the number of nights in the budget.</t>
    </r>
  </si>
  <si>
    <r>
      <rPr>
        <b/>
        <sz val="11"/>
        <color rgb="FFC00000"/>
        <rFont val="Calibri"/>
        <family val="2"/>
        <scheme val="minor"/>
      </rPr>
      <t>Food and Beverages - Budget Instructions:</t>
    </r>
    <r>
      <rPr>
        <sz val="11"/>
        <color theme="1"/>
        <rFont val="Calibri"/>
        <family val="2"/>
        <scheme val="minor"/>
      </rPr>
      <t xml:space="preserve">  Enter the food or beverage items, the number of items, and the cost per item in local currency (non-U.S. Dollar) to be purchased for the closing ceremony. Total cost will automatically calculate.</t>
    </r>
  </si>
  <si>
    <r>
      <rPr>
        <b/>
        <sz val="11"/>
        <color rgb="FFC00000"/>
        <rFont val="Calibri"/>
        <family val="2"/>
        <scheme val="minor"/>
      </rPr>
      <t xml:space="preserve">Food and Beverages - Narrative Instructions: </t>
    </r>
    <r>
      <rPr>
        <b/>
        <sz val="11"/>
        <rFont val="Calibri"/>
        <family val="2"/>
        <scheme val="minor"/>
      </rPr>
      <t xml:space="preserve"> </t>
    </r>
    <r>
      <rPr>
        <sz val="11"/>
        <rFont val="Calibri"/>
        <family val="2"/>
        <scheme val="minor"/>
      </rPr>
      <t xml:space="preserve">In the box below, explain the total number people attending the closing ceremony and the number of food and beverage items to be purchased for the closing ceremony.        </t>
    </r>
  </si>
  <si>
    <r>
      <rPr>
        <b/>
        <sz val="11"/>
        <color rgb="FFC00000"/>
        <rFont val="Calibri"/>
        <family val="2"/>
        <scheme val="minor"/>
      </rPr>
      <t>Other Costs - Narrative Instructions:</t>
    </r>
    <r>
      <rPr>
        <b/>
        <sz val="11"/>
        <rFont val="Calibri"/>
        <family val="2"/>
        <scheme val="minor"/>
      </rPr>
      <t xml:space="preserve">  </t>
    </r>
    <r>
      <rPr>
        <sz val="11"/>
        <rFont val="Calibri"/>
        <family val="2"/>
        <scheme val="minor"/>
      </rPr>
      <t xml:space="preserve">In the box below, provide an explanation for the number of each item and cost per item used in the closing ceremony budget.   
</t>
    </r>
  </si>
  <si>
    <r>
      <t xml:space="preserve">Enhancement Activities- Budget Instructions:  </t>
    </r>
    <r>
      <rPr>
        <sz val="11"/>
        <rFont val="Calibri"/>
        <family val="2"/>
        <scheme val="minor"/>
      </rPr>
      <t xml:space="preserve">Budget all costs for the Enhancement Activities in this section.  Possible costs include </t>
    </r>
    <r>
      <rPr>
        <b/>
        <sz val="11"/>
        <rFont val="Calibri"/>
        <family val="2"/>
        <scheme val="minor"/>
      </rPr>
      <t>A) Transportation</t>
    </r>
    <r>
      <rPr>
        <sz val="11"/>
        <rFont val="Calibri"/>
        <family val="2"/>
        <scheme val="minor"/>
      </rPr>
      <t xml:space="preserve">, </t>
    </r>
    <r>
      <rPr>
        <b/>
        <sz val="11"/>
        <rFont val="Calibri"/>
        <family val="2"/>
        <scheme val="minor"/>
      </rPr>
      <t>B) Accommodations</t>
    </r>
    <r>
      <rPr>
        <sz val="11"/>
        <rFont val="Calibri"/>
        <family val="2"/>
        <scheme val="minor"/>
      </rPr>
      <t xml:space="preserve">, </t>
    </r>
    <r>
      <rPr>
        <b/>
        <sz val="11"/>
        <rFont val="Calibri"/>
        <family val="2"/>
        <scheme val="minor"/>
      </rPr>
      <t>C) Food and Beverages</t>
    </r>
    <r>
      <rPr>
        <sz val="11"/>
        <rFont val="Calibri"/>
        <family val="2"/>
        <scheme val="minor"/>
      </rPr>
      <t xml:space="preserve">, and </t>
    </r>
    <r>
      <rPr>
        <b/>
        <sz val="11"/>
        <rFont val="Calibri"/>
        <family val="2"/>
        <scheme val="minor"/>
      </rPr>
      <t>D) Other Costs</t>
    </r>
    <r>
      <rPr>
        <sz val="11"/>
        <rFont val="Calibri"/>
        <family val="2"/>
        <scheme val="minor"/>
      </rPr>
      <t xml:space="preserve">.   </t>
    </r>
  </si>
  <si>
    <r>
      <rPr>
        <b/>
        <sz val="11"/>
        <color rgb="FFC00000"/>
        <rFont val="Calibri"/>
        <family val="2"/>
        <scheme val="minor"/>
      </rPr>
      <t xml:space="preserve">Transportation - Budget Instructions: </t>
    </r>
    <r>
      <rPr>
        <sz val="11"/>
        <color theme="1"/>
        <rFont val="Calibri"/>
        <family val="2"/>
        <scheme val="minor"/>
      </rPr>
      <t xml:space="preserve"> Select the type of transportation from the dropdown menu.  For each type of transportation, enter the number of people traveling, the number of trips planned for each person (number of trips per person) and the cost per person per trip in local currency (non-U.S. Dollar).  Total cost will automatically calculate.  If there are multiple planned trips using the same type of transportation, but with different costs per trip, use a separate row for each trip. </t>
    </r>
  </si>
  <si>
    <r>
      <rPr>
        <b/>
        <sz val="11"/>
        <color rgb="FFC00000"/>
        <rFont val="Calibri"/>
        <family val="2"/>
        <scheme val="minor"/>
      </rPr>
      <t>Travel - Narrative Instructions:</t>
    </r>
    <r>
      <rPr>
        <sz val="11"/>
        <color rgb="FFC00000"/>
        <rFont val="Calibri"/>
        <family val="2"/>
        <scheme val="minor"/>
      </rPr>
      <t xml:space="preserve">  </t>
    </r>
    <r>
      <rPr>
        <sz val="11"/>
        <rFont val="Calibri"/>
        <family val="2"/>
        <scheme val="minor"/>
      </rPr>
      <t>In the box below, explain how the number of trips and the cost per trip per person were calculated.  Provide details on the number of people (for example 20 students and 2 teachers) and destinations for each trip. If the type of transportation is 'Other', describe the transportation to be used.</t>
    </r>
  </si>
  <si>
    <r>
      <rPr>
        <b/>
        <sz val="11"/>
        <color rgb="FFC00000"/>
        <rFont val="Calibri"/>
        <family val="2"/>
        <scheme val="minor"/>
      </rPr>
      <t>Accommodations - Budget Instructions:</t>
    </r>
    <r>
      <rPr>
        <sz val="11"/>
        <color theme="1"/>
        <rFont val="Calibri"/>
        <family val="2"/>
        <scheme val="minor"/>
      </rPr>
      <t xml:space="preserve">  Select the type of accommodation from the dropdown menu.  Enter the number of people, the number of nights per person, and the cost of the accommodations per night per person in local currency (non-U.S. Dollar).  Total cost will automatically calculate. If there are multiple groups of people or multiple trips using the same type of accommodation, use a separate row for each place.  </t>
    </r>
  </si>
  <si>
    <r>
      <rPr>
        <b/>
        <sz val="11"/>
        <color rgb="FFC00000"/>
        <rFont val="Calibri"/>
        <family val="2"/>
        <scheme val="minor"/>
      </rPr>
      <t xml:space="preserve">Accommodations - Narrative Instructions: </t>
    </r>
    <r>
      <rPr>
        <b/>
        <sz val="11"/>
        <rFont val="Calibri"/>
        <family val="2"/>
        <scheme val="minor"/>
      </rPr>
      <t xml:space="preserve"> </t>
    </r>
    <r>
      <rPr>
        <sz val="11"/>
        <rFont val="Calibri"/>
        <family val="2"/>
        <scheme val="minor"/>
      </rPr>
      <t xml:space="preserve">In the box below, explain accommodations costs for enhancement activities. Provide details on the number of people (for example, 20 students, 2 teachers, 1 guest speaker), where they will stay and the reason they will need accommodations for the number of nights in the budget.     </t>
    </r>
  </si>
  <si>
    <r>
      <t>Food and Beverages - Narrative Instructions:</t>
    </r>
    <r>
      <rPr>
        <sz val="11"/>
        <rFont val="Calibri"/>
        <family val="2"/>
        <scheme val="minor"/>
      </rPr>
      <t xml:space="preserve"> 
</t>
    </r>
    <r>
      <rPr>
        <b/>
        <sz val="11"/>
        <rFont val="Calibri"/>
        <family val="2"/>
        <scheme val="minor"/>
      </rPr>
      <t>Method 1</t>
    </r>
    <r>
      <rPr>
        <sz val="11"/>
        <rFont val="Calibri"/>
        <family val="2"/>
        <scheme val="minor"/>
      </rPr>
      <t xml:space="preserve">- In the box below, explain how the number of days/meals per person and the cost per day/meal per person are calculated.  Provide justification for including food and beverage items in the Other Enhancement Activities budget. 
</t>
    </r>
    <r>
      <rPr>
        <b/>
        <sz val="11"/>
        <rFont val="Calibri"/>
        <family val="2"/>
        <scheme val="minor"/>
      </rPr>
      <t>Method 2-</t>
    </r>
    <r>
      <rPr>
        <sz val="11"/>
        <rFont val="Calibri"/>
        <family val="2"/>
        <scheme val="minor"/>
      </rPr>
      <t xml:space="preserve"> In the box below, explain how the number of items and cost per item is calculated.  Provide justification for including food and beverage items in the Other Enhancement Activities budget</t>
    </r>
    <r>
      <rPr>
        <b/>
        <sz val="11"/>
        <rFont val="Calibri"/>
        <family val="2"/>
        <scheme val="minor"/>
      </rPr>
      <t xml:space="preserve">. </t>
    </r>
    <r>
      <rPr>
        <sz val="11"/>
        <rFont val="Calibri"/>
        <family val="2"/>
        <scheme val="minor"/>
      </rPr>
      <t xml:space="preserve">    </t>
    </r>
    <r>
      <rPr>
        <b/>
        <sz val="11"/>
        <color rgb="FFC00000"/>
        <rFont val="Calibri"/>
        <family val="2"/>
        <scheme val="minor"/>
      </rPr>
      <t xml:space="preserve">  </t>
    </r>
  </si>
  <si>
    <r>
      <t xml:space="preserve">Salaries and Wages - Narrative Instructions:  </t>
    </r>
    <r>
      <rPr>
        <sz val="11"/>
        <rFont val="Calibri"/>
        <family val="2"/>
        <scheme val="minor"/>
      </rPr>
      <t xml:space="preserve">In the box below, explain how the number of hours per person is calculated for each staff position and how the hourly pay for each staff position was determined. </t>
    </r>
  </si>
  <si>
    <r>
      <t>Benefits - Budget Instructions:</t>
    </r>
    <r>
      <rPr>
        <sz val="11"/>
        <rFont val="Calibri"/>
        <family val="2"/>
        <scheme val="minor"/>
      </rPr>
      <t xml:space="preserve">  Select a Benefit Type using the dropdown menu.  Enter the number of Intensive Session staff who will receive each benefit.  Enter the total cost of this benefit in local currency (non-U.S. dollar).  Use separate rows for each benefit.</t>
    </r>
  </si>
  <si>
    <r>
      <rPr>
        <b/>
        <sz val="11"/>
        <color rgb="FFC00000"/>
        <rFont val="Calibri"/>
        <family val="2"/>
        <scheme val="minor"/>
      </rPr>
      <t>Benefits - Narrative Instructions:</t>
    </r>
    <r>
      <rPr>
        <sz val="11"/>
        <color rgb="FFC00000"/>
        <rFont val="Calibri"/>
        <family val="2"/>
        <scheme val="minor"/>
      </rPr>
      <t xml:space="preserve">  </t>
    </r>
    <r>
      <rPr>
        <sz val="11"/>
        <rFont val="Calibri"/>
        <family val="2"/>
        <scheme val="minor"/>
      </rPr>
      <t xml:space="preserve">In the box below, provide information about the benefits received by staff and which staff positions receive each benefit.  If the benefit type is 'Other', describe the benefit.  Explain how the total amount for each benefit is calculated. </t>
    </r>
  </si>
  <si>
    <r>
      <t>Salaries and Wages - Budget Instructions:</t>
    </r>
    <r>
      <rPr>
        <sz val="11"/>
        <rFont val="Calibri"/>
        <family val="2"/>
        <scheme val="minor"/>
      </rPr>
      <t xml:space="preserve">  Select an Intensive Session staff position using the dropdown menu.  Enter the number of staff members for that position.  Enter the number of hours the people in the position will work (number of hours per person) for the duration of the entire After School program.  If staff members in the same positions, for example two teachers, will teach different number of hours, then use a separate row for each.  Enter the hourly pay rate in local currency (non-U.S. dollars) the position will earn.  If there are staff members in the same position earning different pay rates, use a separate row for each group.  Total cost will automatically calculate.</t>
    </r>
  </si>
  <si>
    <r>
      <t xml:space="preserve">Books and Instruction Materials - Narrative Instructions:  </t>
    </r>
    <r>
      <rPr>
        <sz val="11"/>
        <rFont val="Calibri"/>
        <family val="2"/>
        <scheme val="minor"/>
      </rPr>
      <t xml:space="preserve">In the box below, provide details about where books and instructional materials listed will be purchased (name of vendors) and the source of the cost per book (where did the price of each book come from).                  </t>
    </r>
  </si>
  <si>
    <r>
      <t xml:space="preserve">Travel - Budget Instructions: </t>
    </r>
    <r>
      <rPr>
        <sz val="11"/>
        <rFont val="Calibri"/>
        <family val="2"/>
        <scheme val="minor"/>
      </rPr>
      <t xml:space="preserve"> Budget for the costs of travel for staff and students attending Intensive Sessions. 
</t>
    </r>
    <r>
      <rPr>
        <b/>
        <sz val="11"/>
        <rFont val="Calibri"/>
        <family val="2"/>
        <scheme val="minor"/>
      </rPr>
      <t>A) Transportation</t>
    </r>
    <r>
      <rPr>
        <sz val="11"/>
        <rFont val="Calibri"/>
        <family val="2"/>
        <scheme val="minor"/>
      </rPr>
      <t xml:space="preserve">- Select the type of transportation from the dropdown menu.  For each type of transportation, enter the number of people traveling, the number of trips planned for each person (number of trips per person) and the cost per person per trip in local currency (non-U.S. Dollar).  Total Cost will automatically calculate.  If different groups are using the same type of transportation, but with different costs per trip, use a separate row for each trip.  
</t>
    </r>
    <r>
      <rPr>
        <b/>
        <sz val="11"/>
        <rFont val="Calibri"/>
        <family val="2"/>
        <scheme val="minor"/>
      </rPr>
      <t>B) Accommodations</t>
    </r>
    <r>
      <rPr>
        <sz val="11"/>
        <rFont val="Calibri"/>
        <family val="2"/>
        <scheme val="minor"/>
      </rPr>
      <t xml:space="preserve">- Select the type of accommodation from the dropdown menu.  Enter the number of people, the number of nights per person, and the cost of the accommodations per night per person in local currency (non-U.S. Dollar).  Total cost will automatically calculate.  If there are multiple trips planned using the same type of accommodation, but have different cost per night, use a separate row for each trip.       </t>
    </r>
  </si>
  <si>
    <r>
      <rPr>
        <b/>
        <sz val="11"/>
        <color rgb="FFC00000"/>
        <rFont val="Calibri"/>
        <family val="2"/>
        <scheme val="minor"/>
      </rPr>
      <t>Travel - Narrative Instructions:</t>
    </r>
    <r>
      <rPr>
        <sz val="11"/>
        <color rgb="FFC00000"/>
        <rFont val="Calibri"/>
        <family val="2"/>
        <scheme val="minor"/>
      </rPr>
      <t xml:space="preserve"> 
</t>
    </r>
    <r>
      <rPr>
        <b/>
        <sz val="11"/>
        <color theme="1"/>
        <rFont val="Calibri"/>
        <family val="2"/>
        <scheme val="minor"/>
      </rPr>
      <t>A) Transportation</t>
    </r>
    <r>
      <rPr>
        <sz val="11"/>
        <color theme="1"/>
        <rFont val="Calibri"/>
        <family val="2"/>
        <scheme val="minor"/>
      </rPr>
      <t xml:space="preserve">- In the box below, explain the number of trips per person and the cost per trip per person used in the Intensive Sessions budget.  If the type of transportation is 'Other', describe the transportation to be used. 
</t>
    </r>
    <r>
      <rPr>
        <b/>
        <sz val="11"/>
        <color theme="1"/>
        <rFont val="Calibri"/>
        <family val="2"/>
        <scheme val="minor"/>
      </rPr>
      <t>B) Accommodations</t>
    </r>
    <r>
      <rPr>
        <sz val="11"/>
        <color theme="1"/>
        <rFont val="Calibri"/>
        <family val="2"/>
        <scheme val="minor"/>
      </rPr>
      <t>- In the box below, explain the number of nights and the cost per night per person used in the Intensive Sessions budget.  If the type of accommodations is 'Other', describe the accommodations to be used.</t>
    </r>
  </si>
  <si>
    <r>
      <t>Food and Beverages - Narrative Instructions:</t>
    </r>
    <r>
      <rPr>
        <sz val="11"/>
        <rFont val="Calibri"/>
        <family val="2"/>
        <scheme val="minor"/>
      </rPr>
      <t xml:space="preserve"> 
</t>
    </r>
    <r>
      <rPr>
        <b/>
        <sz val="11"/>
        <rFont val="Calibri"/>
        <family val="2"/>
        <scheme val="minor"/>
      </rPr>
      <t>Method 1</t>
    </r>
    <r>
      <rPr>
        <sz val="11"/>
        <rFont val="Calibri"/>
        <family val="2"/>
        <scheme val="minor"/>
      </rPr>
      <t xml:space="preserve">- In the box below, explain how the number of days/meals per person and the cost per day/meal per person are calculated.  Provide justification for including food and beverage items in the Intensive Sessions budget. </t>
    </r>
    <r>
      <rPr>
        <b/>
        <sz val="11"/>
        <rFont val="Calibri"/>
        <family val="2"/>
        <scheme val="minor"/>
      </rPr>
      <t xml:space="preserve">
Method 2</t>
    </r>
    <r>
      <rPr>
        <sz val="11"/>
        <rFont val="Calibri"/>
        <family val="2"/>
        <scheme val="minor"/>
      </rPr>
      <t>- In the box below, explain how the number of items and cost per item is calculated.  Provide justification for including food and beverage items in the Intensive Sessions budget.</t>
    </r>
    <r>
      <rPr>
        <b/>
        <sz val="11"/>
        <rFont val="Calibri"/>
        <family val="2"/>
        <scheme val="minor"/>
      </rPr>
      <t xml:space="preserve">      </t>
    </r>
    <r>
      <rPr>
        <sz val="11"/>
        <rFont val="Calibri"/>
        <family val="2"/>
        <scheme val="minor"/>
      </rPr>
      <t xml:space="preserve">       </t>
    </r>
    <r>
      <rPr>
        <b/>
        <sz val="11"/>
        <color rgb="FFC00000"/>
        <rFont val="Calibri"/>
        <family val="2"/>
        <scheme val="minor"/>
      </rPr>
      <t xml:space="preserve">  </t>
    </r>
  </si>
  <si>
    <r>
      <rPr>
        <b/>
        <sz val="11"/>
        <color rgb="FFC00000"/>
        <rFont val="Calibri"/>
        <family val="2"/>
        <scheme val="minor"/>
      </rPr>
      <t>Other Costs - Budget Instructions:</t>
    </r>
    <r>
      <rPr>
        <sz val="10"/>
        <rFont val="Calibri"/>
        <family val="2"/>
        <scheme val="minor"/>
      </rPr>
      <t xml:space="preserve">  </t>
    </r>
    <r>
      <rPr>
        <sz val="11"/>
        <rFont val="Calibri"/>
        <family val="2"/>
        <scheme val="minor"/>
      </rPr>
      <t xml:space="preserve">Budget other costs for Intensive Sessions when there are necessary costs that do not fit in any of the cost categories above.  Enter a description of the item, the number of items, and the cost per item in local currency (non-U.S. Dollar).  Examples of other costs for Intensive Sessions might be 1) entrance fees;  2) short-term travel insurance (may cover medical, evacuation) for Intensive Session staff and students; 3) facility rental; 4) honorarium for speakers; 5) supplies; 6) equipment rental. </t>
    </r>
  </si>
  <si>
    <r>
      <t>Salaries and Wages - Budget Instructions:</t>
    </r>
    <r>
      <rPr>
        <sz val="11"/>
        <rFont val="Calibri"/>
        <family val="2"/>
        <scheme val="minor"/>
      </rPr>
      <t xml:space="preserve">  Select an Administration staff position from the dropdown menu.  Enter the number of staff members for that position. Enter the number of hours people in the position will work (number of hours per person) for the duration of the entire program.  Enter the hourly pay rate in local currency (non-U.S. Dollar) the people in the position will earn (hourly pay per person).  If there are staff members in the same position earning different pay rates, use a separate row for each group.  Total cost will automatically calculate. </t>
    </r>
  </si>
  <si>
    <r>
      <t xml:space="preserve">Salaries and Wages - Narrative Instructions:  </t>
    </r>
    <r>
      <rPr>
        <sz val="11"/>
        <rFont val="Calibri"/>
        <family val="2"/>
        <scheme val="minor"/>
      </rPr>
      <t>In the box below, describe how the number of hours per person is calculated for each staff position; describe how frequently staff will be paid; and provide justification for hourly pay for each position (how was the hourly pay determined).  If the staff position is 'Other', describe the position.</t>
    </r>
  </si>
  <si>
    <r>
      <t>Benefits - Budget Instructions:</t>
    </r>
    <r>
      <rPr>
        <sz val="11"/>
        <rFont val="Calibri"/>
        <family val="2"/>
        <scheme val="minor"/>
      </rPr>
      <t xml:space="preserve">  Select a Benefit Type using the dropdown menu.  Enter the number of Administration staff who will receive each benefit.  Enter the total cost of this benefit in local currency (non-U.S. dollar).  Use separate rows for each benefit.</t>
    </r>
  </si>
  <si>
    <r>
      <t xml:space="preserve">Travel - Budget Instructions: </t>
    </r>
    <r>
      <rPr>
        <sz val="11"/>
        <rFont val="Calibri"/>
        <family val="2"/>
        <scheme val="minor"/>
      </rPr>
      <t xml:space="preserve"> Budget for the costs of travel for administration staff conducting site visits or attending program activities. 
</t>
    </r>
    <r>
      <rPr>
        <b/>
        <sz val="11"/>
        <rFont val="Calibri"/>
        <family val="2"/>
        <scheme val="minor"/>
      </rPr>
      <t>A) Transportation</t>
    </r>
    <r>
      <rPr>
        <sz val="11"/>
        <rFont val="Calibri"/>
        <family val="2"/>
        <scheme val="minor"/>
      </rPr>
      <t xml:space="preserve">- Select the type of transportation from the dropdown menu.  For each type of transportation, enter the number of people traveling, the number of trips planned for each person (number of trips per person) and the cost per person per trip in local currency (non-U.S. Dollar).  Total cost will automatically calculate.  If there are trips using the same type of transportation, but with different costs per trip, use a separate row for each trip.  
</t>
    </r>
    <r>
      <rPr>
        <b/>
        <sz val="11"/>
        <rFont val="Calibri"/>
        <family val="2"/>
        <scheme val="minor"/>
      </rPr>
      <t>B) Accommodations</t>
    </r>
    <r>
      <rPr>
        <sz val="11"/>
        <rFont val="Calibri"/>
        <family val="2"/>
        <scheme val="minor"/>
      </rPr>
      <t xml:space="preserve">- Select the type of accommodation from the dropdown menu.  Enter the number of people, the number of nights per person, and the cost of the accommodations per night per person in local currency (non-U.S. Dollar).  Total cost will automatically calculate.  If there are trips using the same type of accommodation, but have different cost per night, use a separate row for each trip.                 </t>
    </r>
  </si>
  <si>
    <r>
      <rPr>
        <b/>
        <sz val="11"/>
        <color rgb="FFC00000"/>
        <rFont val="Calibri"/>
        <family val="2"/>
        <scheme val="minor"/>
      </rPr>
      <t>Travel - Narrative Instructions:</t>
    </r>
    <r>
      <rPr>
        <sz val="11"/>
        <color rgb="FFC00000"/>
        <rFont val="Calibri"/>
        <family val="2"/>
        <scheme val="minor"/>
      </rPr>
      <t xml:space="preserve">  </t>
    </r>
    <r>
      <rPr>
        <sz val="11"/>
        <color theme="1"/>
        <rFont val="Calibri"/>
        <family val="2"/>
        <scheme val="minor"/>
      </rPr>
      <t xml:space="preserve">
</t>
    </r>
    <r>
      <rPr>
        <b/>
        <sz val="11"/>
        <color theme="1"/>
        <rFont val="Calibri"/>
        <family val="2"/>
        <scheme val="minor"/>
      </rPr>
      <t>A) Transportation-</t>
    </r>
    <r>
      <rPr>
        <sz val="11"/>
        <color theme="1"/>
        <rFont val="Calibri"/>
        <family val="2"/>
        <scheme val="minor"/>
      </rPr>
      <t xml:space="preserve"> Describe the purpose of the trips and the staff members who will travel and the destination for their travel.  Explain the number of trips per person and the cost per trip per person used in the budget.  If the type of transportation is 'Other', describe the transportation to be used. </t>
    </r>
    <r>
      <rPr>
        <b/>
        <sz val="11"/>
        <color theme="1"/>
        <rFont val="Calibri"/>
        <family val="2"/>
        <scheme val="minor"/>
      </rPr>
      <t xml:space="preserve">
B) Accommodations</t>
    </r>
    <r>
      <rPr>
        <sz val="11"/>
        <color theme="1"/>
        <rFont val="Calibri"/>
        <family val="2"/>
        <scheme val="minor"/>
      </rPr>
      <t>- Explain the number of nights and the cost per night per person used in the budget.  If the type of accommodations is 'Other', describe the accommodations to be used.</t>
    </r>
  </si>
  <si>
    <r>
      <rPr>
        <b/>
        <sz val="11"/>
        <color rgb="FFC00000"/>
        <rFont val="Calibri"/>
        <family val="2"/>
        <scheme val="minor"/>
      </rPr>
      <t xml:space="preserve">Food and Beverages - Budget Instructions:  </t>
    </r>
    <r>
      <rPr>
        <sz val="11"/>
        <rFont val="Calibri"/>
        <family val="2"/>
        <scheme val="minor"/>
      </rPr>
      <t xml:space="preserve">Budget for the cost of food and beverages for administration staff traveling for site visits or program activities.  Select either the per day per person or per meal per person cost type from the dropdown menu.  Enter the number of people, the number of days/meals per person, and the cost of the day/meal per person in local currency (non-U.S. Dollar).  Total cost will automatically calculate. </t>
    </r>
  </si>
  <si>
    <r>
      <t>Food and Beverages - Narrative Instructions:</t>
    </r>
    <r>
      <rPr>
        <sz val="11"/>
        <rFont val="Calibri"/>
        <family val="2"/>
        <scheme val="minor"/>
      </rPr>
      <t xml:space="preserve"> In the box below, explain the calculation of the number of days/meals per person and the cost per day/meal per person.  Provide justification for the travel/food for administration staff.</t>
    </r>
    <r>
      <rPr>
        <b/>
        <sz val="11"/>
        <color rgb="FFC00000"/>
        <rFont val="Calibri"/>
        <family val="2"/>
        <scheme val="minor"/>
      </rPr>
      <t xml:space="preserve">                                                                                                                                                                                                                                 </t>
    </r>
    <r>
      <rPr>
        <sz val="11"/>
        <rFont val="Calibri"/>
        <family val="2"/>
        <scheme val="minor"/>
      </rPr>
      <t xml:space="preserve">  </t>
    </r>
  </si>
  <si>
    <r>
      <t xml:space="preserve">Books and Instructional Materials - Budget Instructions:  </t>
    </r>
    <r>
      <rPr>
        <sz val="11"/>
        <rFont val="Calibri"/>
        <family val="2"/>
        <scheme val="minor"/>
      </rPr>
      <t xml:space="preserve">Books and Instructional Materials for After School Instruction includes three sections: A) Books for Teachers, B) Books for Students and C) Other Instructional Materials.  In each section, enter the details of each book or item, the number of books or items to be purchased, and the cost per book or item in local currency (non-U.S. Dollar). Total cost will automatically calculate.  Do not include shipping costs in the cost per book.  Shipping costs should be listed in section VI for Other Costs. </t>
    </r>
  </si>
  <si>
    <r>
      <t xml:space="preserve">RELO Comments </t>
    </r>
    <r>
      <rPr>
        <i/>
        <sz val="11"/>
        <color theme="1"/>
        <rFont val="Calibri"/>
        <family val="2"/>
        <scheme val="minor"/>
      </rPr>
      <t>(Optional)</t>
    </r>
  </si>
  <si>
    <t>Administration Costs</t>
  </si>
  <si>
    <t>Total Administration Costs</t>
  </si>
  <si>
    <t>Program Costs</t>
  </si>
  <si>
    <t>Total Program Costs</t>
  </si>
  <si>
    <t>Step 2:
U.S. Embassy/Consulate's Proposal Authorization</t>
  </si>
  <si>
    <t>Step 3: 
RELO's Proposal Authorization</t>
  </si>
  <si>
    <t>Step 1:
U.S. Embassy/Consulate reviews budget and enters U.S. Embassy/Consulate additional funding.</t>
  </si>
  <si>
    <t xml:space="preserve">I confirm that this cost proposal has been reviewed and approved. </t>
  </si>
  <si>
    <r>
      <t xml:space="preserve"> </t>
    </r>
    <r>
      <rPr>
        <b/>
        <sz val="11"/>
        <color theme="1"/>
        <rFont val="Calibri"/>
        <family val="2"/>
        <scheme val="minor"/>
      </rPr>
      <t>Post Comments:</t>
    </r>
    <r>
      <rPr>
        <sz val="11"/>
        <color theme="1"/>
        <rFont val="Calibri"/>
        <family val="2"/>
        <scheme val="minor"/>
      </rPr>
      <t xml:space="preserve"> If there is U.S. Embassy/Consulate Funding, how are the funds to be used (which activities/costs are the funds intended to be used for?)  </t>
    </r>
  </si>
  <si>
    <t>U.S. Embassy/Consulate:</t>
  </si>
  <si>
    <t>"Other" U.S. Embassy/Consulate:</t>
  </si>
  <si>
    <t>Name of Post Representative:</t>
  </si>
  <si>
    <t>Title of Post Representative:</t>
  </si>
  <si>
    <t>"Other" Title of Post Representative:</t>
  </si>
  <si>
    <t>Name of RELO:</t>
  </si>
  <si>
    <t>The English Access Microscholarship Program</t>
  </si>
  <si>
    <t>Applicant Organization</t>
  </si>
  <si>
    <t>Submit Technical and Cost Proposal to the U.S. Embassy/Consulate.</t>
  </si>
  <si>
    <t xml:space="preserve">RELO reviews cost proposal and completes Step 3. on the U.S. Embassy-Consulate RELO tab. </t>
  </si>
  <si>
    <t>The English Access Microscholarship Program is sponsored by the U.S. Department of State with funding provided by the U.S. Government.</t>
  </si>
  <si>
    <t>Complete the information in the highlighted cells below.</t>
  </si>
  <si>
    <t xml:space="preserve">This Cost Proposal template is designed for many different kinds of programs. There may be sections and cost categories in this template that do not apply to your program.  When creating your budget, use only the sections and the number of rows in each section necessary for your program's budget. The budget in this cost proposal should be prepared in local currency (non-U.S. Dollar). The estimated costs in each section will be automatically converted to U.S. Dollar based on the exchange rate entered below. </t>
  </si>
  <si>
    <t xml:space="preserve">Step 7. </t>
  </si>
  <si>
    <r>
      <rPr>
        <b/>
        <u/>
        <sz val="11"/>
        <color rgb="FFC00000"/>
        <rFont val="Calibri"/>
        <family val="2"/>
        <scheme val="minor"/>
      </rPr>
      <t>Important Information</t>
    </r>
    <r>
      <rPr>
        <b/>
        <sz val="11"/>
        <color rgb="FFC00000"/>
        <rFont val="Calibri"/>
        <family val="2"/>
        <scheme val="minor"/>
      </rPr>
      <t>:</t>
    </r>
  </si>
  <si>
    <t>total hours</t>
  </si>
  <si>
    <t>staff hours</t>
  </si>
  <si>
    <t>Total staff hours</t>
  </si>
  <si>
    <t>Total Number of After School Instruction Staff Hours:</t>
  </si>
  <si>
    <t>Total Number of Intensive Session(s) Instruction Staff Hours:</t>
  </si>
  <si>
    <t>Total Instruction Staff Hours:</t>
  </si>
  <si>
    <t>Total Administration Staff Hours:</t>
  </si>
  <si>
    <t>Total hours</t>
  </si>
  <si>
    <t>total</t>
  </si>
  <si>
    <r>
      <rPr>
        <b/>
        <sz val="12"/>
        <color theme="1"/>
        <rFont val="Calibri"/>
        <family val="2"/>
        <scheme val="minor"/>
      </rPr>
      <t>Instructions</t>
    </r>
    <r>
      <rPr>
        <sz val="12"/>
        <color theme="1"/>
        <rFont val="Calibri"/>
        <family val="2"/>
        <scheme val="minor"/>
      </rPr>
      <t xml:space="preserve">: Complete the highlighted cells in each section. Cells in white will auto populate. Include only costs for After School Instruction. </t>
    </r>
    <r>
      <rPr>
        <b/>
        <sz val="12"/>
        <color rgb="FFC00000"/>
        <rFont val="Calibri"/>
        <family val="2"/>
        <scheme val="minor"/>
      </rPr>
      <t>Summary budget appears below on the bottom of this sheet.</t>
    </r>
    <r>
      <rPr>
        <sz val="12"/>
        <color rgb="FFC00000"/>
        <rFont val="Calibri"/>
        <family val="2"/>
        <scheme val="minor"/>
      </rPr>
      <t xml:space="preserve"> </t>
    </r>
  </si>
  <si>
    <r>
      <rPr>
        <b/>
        <sz val="12"/>
        <color theme="1"/>
        <rFont val="Calibri"/>
        <family val="2"/>
        <scheme val="minor"/>
      </rPr>
      <t>Instructions</t>
    </r>
    <r>
      <rPr>
        <sz val="12"/>
        <color theme="1"/>
        <rFont val="Calibri"/>
        <family val="2"/>
        <scheme val="minor"/>
      </rPr>
      <t xml:space="preserve">: Complete the highlighted cells in section. Cells in white will auto populate. Include on costs of Intensive Session(s). </t>
    </r>
    <r>
      <rPr>
        <b/>
        <sz val="12"/>
        <color rgb="FFC00000"/>
        <rFont val="Calibri"/>
        <family val="2"/>
        <scheme val="minor"/>
      </rPr>
      <t>Summary budget appears below on the bottom of this sheet.</t>
    </r>
  </si>
  <si>
    <r>
      <rPr>
        <b/>
        <sz val="12"/>
        <color theme="1"/>
        <rFont val="Calibri"/>
        <family val="2"/>
        <scheme val="minor"/>
      </rPr>
      <t>Instructions</t>
    </r>
    <r>
      <rPr>
        <sz val="12"/>
        <color theme="1"/>
        <rFont val="Calibri"/>
        <family val="2"/>
        <scheme val="minor"/>
      </rPr>
      <t xml:space="preserve">: Complete the highlighted cells in each section. Cells in white will auto populate. Include only costs for Enhancement Activities. Enhancement Activities include Opening and Closing Ceremonies, and Other Enhancement Activities (community service, professional development, experiential learning activities focused on U.S. Culture and Values, and computer or technology instruction). </t>
    </r>
    <r>
      <rPr>
        <b/>
        <sz val="12"/>
        <color rgb="FFC00000"/>
        <rFont val="Calibri"/>
        <family val="2"/>
        <scheme val="minor"/>
      </rPr>
      <t>Summary budget appears below at the bottom of this sheet.</t>
    </r>
  </si>
  <si>
    <t>INTENSIVE SESSION(S) BUDGET</t>
  </si>
  <si>
    <r>
      <rPr>
        <b/>
        <sz val="12"/>
        <color theme="1"/>
        <rFont val="Calibri"/>
        <family val="2"/>
        <scheme val="minor"/>
      </rPr>
      <t>Instructions</t>
    </r>
    <r>
      <rPr>
        <sz val="12"/>
        <color theme="1"/>
        <rFont val="Calibri"/>
        <family val="2"/>
        <scheme val="minor"/>
      </rPr>
      <t xml:space="preserve">: Complete the highlighted cells in each Cost Category. Cells in white will auto populate. </t>
    </r>
    <r>
      <rPr>
        <b/>
        <sz val="12"/>
        <color rgb="FFC00000"/>
        <rFont val="Calibri"/>
        <family val="2"/>
        <scheme val="minor"/>
      </rPr>
      <t>Summary budget appears below at the bottom of this sheet.</t>
    </r>
  </si>
  <si>
    <r>
      <t>Other Costs - Budget Instructions:</t>
    </r>
    <r>
      <rPr>
        <sz val="11"/>
        <rFont val="Calibri"/>
        <family val="2"/>
        <scheme val="minor"/>
      </rPr>
      <t xml:space="preserve">  If there are other After School Instruction costs that do not fit in any of the cost categories above, they may be included here.  Other costs are divided into two sections </t>
    </r>
    <r>
      <rPr>
        <b/>
        <sz val="11"/>
        <rFont val="Calibri"/>
        <family val="2"/>
        <scheme val="minor"/>
      </rPr>
      <t>A) Miscellaneous Costs</t>
    </r>
    <r>
      <rPr>
        <sz val="11"/>
        <rFont val="Calibri"/>
        <family val="2"/>
        <scheme val="minor"/>
      </rPr>
      <t xml:space="preserve"> and </t>
    </r>
    <r>
      <rPr>
        <b/>
        <sz val="11"/>
        <rFont val="Calibri"/>
        <family val="2"/>
        <scheme val="minor"/>
      </rPr>
      <t>B) Classroom Technology</t>
    </r>
    <r>
      <rPr>
        <sz val="11"/>
        <rFont val="Calibri"/>
        <family val="2"/>
        <scheme val="minor"/>
      </rPr>
      <t xml:space="preserve">. 
</t>
    </r>
    <r>
      <rPr>
        <b/>
        <sz val="11"/>
        <rFont val="Calibri"/>
        <family val="2"/>
        <scheme val="minor"/>
      </rPr>
      <t>A) Miscellaneous Costs</t>
    </r>
    <r>
      <rPr>
        <sz val="11"/>
        <rFont val="Calibri"/>
        <family val="2"/>
        <scheme val="minor"/>
      </rPr>
      <t xml:space="preserve">-  Enter a description of the item, the number of items, and the cost per item in local currency (non-U.S. Dollar). Total cost will automatically calculate.  Examples of miscellaneous costs for the After School Instruction budget might be 1) classroom supplies; 2) classroom rental; 3) shipping for books and instructional materials. 
</t>
    </r>
    <r>
      <rPr>
        <b/>
        <sz val="11"/>
        <rFont val="Calibri"/>
        <family val="2"/>
        <scheme val="minor"/>
      </rPr>
      <t>B) Classroom Technology</t>
    </r>
    <r>
      <rPr>
        <sz val="11"/>
        <rFont val="Calibri"/>
        <family val="2"/>
        <scheme val="minor"/>
      </rPr>
      <t>- Enter a description of the item (with the make and model, when available) and select from the dropdown menu to indicate if the item will be purchased or leased. Enter the number of items, and the cost per item in local currency (non-U.S. dollar).  Total cost will automatically calculate. If shipping of classroom technology is necessary, include the per item shipping cost in the cost per item. Budget only classroom technology related to After School Instruction.</t>
    </r>
  </si>
  <si>
    <t>An American Officer reviews cost proposal and completes Step 1. and Step 2 on the U.S. Embassy-Consulate RELO tab.</t>
  </si>
  <si>
    <t>Select from dropdown list. List is sorted by City, Country. If not listed, select "Other" and enter City, Country below.</t>
  </si>
  <si>
    <t>Applicant Organization's  Name:</t>
  </si>
  <si>
    <t>Name of Applicant Organization's Representative:</t>
  </si>
  <si>
    <t>Title of Applicant Organization's Representative:</t>
  </si>
  <si>
    <t>Email of Applicant Organization's Representative:</t>
  </si>
  <si>
    <t>Certification of Cost Proposals:</t>
  </si>
  <si>
    <t>Certified</t>
  </si>
  <si>
    <t xml:space="preserve">Complete the information for the Total Budget Detail. </t>
  </si>
  <si>
    <r>
      <t xml:space="preserve">Salaries and Wages - Budget Instructions:  </t>
    </r>
    <r>
      <rPr>
        <sz val="11"/>
        <color theme="1"/>
        <rFont val="Calibri"/>
        <family val="2"/>
        <scheme val="minor"/>
      </rPr>
      <t>Select an After School staff position from the dropdown menu.  Enter the number of staff members for that position.  Enter the number of hours the people in the position will work (number of hours per person) for the duration of the entire After School program. If staff members in the same positions, for example two teachers, will teach different number of hours, then use a separate row for each.  Enter the hourly pay rate in local currency (non-U.S. dollars) the position will earn.  If there are staff members in the same position earning different pay rates, use a separate row for each group.  Total cost will automatically calculate.</t>
    </r>
  </si>
  <si>
    <r>
      <rPr>
        <b/>
        <sz val="12"/>
        <rFont val="Calibri"/>
        <family val="2"/>
        <scheme val="minor"/>
      </rPr>
      <t>Instructions</t>
    </r>
    <r>
      <rPr>
        <sz val="12"/>
        <rFont val="Calibri"/>
        <family val="2"/>
        <scheme val="minor"/>
      </rPr>
      <t xml:space="preserve">: U.S. Embassy/Consulate </t>
    </r>
    <r>
      <rPr>
        <u/>
        <sz val="12"/>
        <rFont val="Calibri"/>
        <family val="2"/>
        <scheme val="minor"/>
      </rPr>
      <t>reviews</t>
    </r>
    <r>
      <rPr>
        <sz val="12"/>
        <rFont val="Calibri"/>
        <family val="2"/>
        <scheme val="minor"/>
      </rPr>
      <t xml:space="preserve"> the budget and </t>
    </r>
    <r>
      <rPr>
        <u/>
        <sz val="12"/>
        <rFont val="Calibri"/>
        <family val="2"/>
        <scheme val="minor"/>
      </rPr>
      <t>enters</t>
    </r>
    <r>
      <rPr>
        <sz val="12"/>
        <rFont val="Calibri"/>
        <family val="2"/>
        <scheme val="minor"/>
      </rPr>
      <t xml:space="preserve"> any additional funding that the U.S. Embassy/Consulate will contribute to the program budget (Admin or program costs) in Step 1 and </t>
    </r>
    <r>
      <rPr>
        <u/>
        <sz val="12"/>
        <rFont val="Calibri"/>
        <family val="2"/>
        <scheme val="minor"/>
      </rPr>
      <t>approves</t>
    </r>
    <r>
      <rPr>
        <sz val="12"/>
        <rFont val="Calibri"/>
        <family val="2"/>
        <scheme val="minor"/>
      </rPr>
      <t xml:space="preserve"> the cost proposal in Step 2.  RELO </t>
    </r>
    <r>
      <rPr>
        <u/>
        <sz val="12"/>
        <rFont val="Calibri"/>
        <family val="2"/>
        <scheme val="minor"/>
      </rPr>
      <t>approves</t>
    </r>
    <r>
      <rPr>
        <sz val="12"/>
        <rFont val="Calibri"/>
        <family val="2"/>
        <scheme val="minor"/>
      </rPr>
      <t xml:space="preserve"> the cost proposal in Step 3.</t>
    </r>
  </si>
  <si>
    <r>
      <t xml:space="preserve">Cost Type                                            </t>
    </r>
    <r>
      <rPr>
        <sz val="11"/>
        <color theme="1"/>
        <rFont val="Calibri"/>
        <family val="2"/>
        <scheme val="minor"/>
      </rPr>
      <t xml:space="preserve"> (Select from dropdown)</t>
    </r>
  </si>
  <si>
    <t>Summary Budget by Program Area  ( in Local Currency)
(Local Currency)</t>
  </si>
  <si>
    <t>Summary Budget by Program Area ( in U.S. Dollar)
 (U.S. dollar)</t>
  </si>
  <si>
    <r>
      <rPr>
        <b/>
        <sz val="11"/>
        <color rgb="FFC00000"/>
        <rFont val="Calibri"/>
        <family val="2"/>
        <scheme val="minor"/>
      </rPr>
      <t xml:space="preserve">Other Costs-  Budget Instructions:  </t>
    </r>
    <r>
      <rPr>
        <sz val="11"/>
        <rFont val="Calibri"/>
        <family val="2"/>
        <scheme val="minor"/>
      </rPr>
      <t>Enter a description of items, the number of items, and the cost per item in local currency (non-U.S. Dollar) to be purchased for the closing ceremony. Total Cost will automatically calculate.  Examples of other costs for the closing ceremony might be 1) supplies; 2) short-term travel insurance (may cover medical, evacuation) for Enhancement Activities staff and students; 3) facility and equipment rental; 4) honorarium for guest speakers.</t>
    </r>
    <r>
      <rPr>
        <sz val="11"/>
        <color theme="1"/>
        <rFont val="Calibri"/>
        <family val="2"/>
        <scheme val="minor"/>
      </rPr>
      <t xml:space="preserve"> </t>
    </r>
  </si>
  <si>
    <r>
      <rPr>
        <b/>
        <sz val="11"/>
        <color rgb="FFC00000"/>
        <rFont val="Calibri"/>
        <family val="2"/>
        <scheme val="minor"/>
      </rPr>
      <t>Other Costs - Budget Instructions:</t>
    </r>
    <r>
      <rPr>
        <sz val="11"/>
        <color theme="1"/>
        <rFont val="Calibri"/>
        <family val="2"/>
        <scheme val="minor"/>
      </rPr>
      <t xml:space="preserve">  Enter a description of the item, the number of items, and the cost per item in local currency (non-U.S. Dollar) needed for Enhancement Activities.  Total cost will automatically calculate.  Examples of other costs for other enhancement activities are 1) supplies; 2) short-term travel insurance (may cover medical, evacuation) for Enhancement Activities staff and students; 3) equipment rental; 4) entrance fees.  </t>
    </r>
  </si>
  <si>
    <r>
      <t xml:space="preserve">Staff Position 
</t>
    </r>
    <r>
      <rPr>
        <sz val="11"/>
        <color theme="1"/>
        <rFont val="Calibri"/>
        <family val="2"/>
        <scheme val="minor"/>
      </rPr>
      <t>(Select from dropdown)</t>
    </r>
  </si>
  <si>
    <t>Consular Chief</t>
  </si>
  <si>
    <t>Cultural Affairs Assistant</t>
  </si>
  <si>
    <t>Cultural Affairs Officer</t>
  </si>
  <si>
    <t>Deputy Chief of Mission</t>
  </si>
  <si>
    <t>Deputy Cultural Affairs Officer</t>
  </si>
  <si>
    <t>Information Officer</t>
  </si>
  <si>
    <t>Public Affairs Counselor</t>
  </si>
  <si>
    <t>Public Affairs Officer</t>
  </si>
  <si>
    <t>Public Diplomacy Associate</t>
  </si>
  <si>
    <t>Regional English Language Officer</t>
  </si>
  <si>
    <t>Regional English Language Officer Assistant</t>
  </si>
  <si>
    <r>
      <rPr>
        <b/>
        <sz val="11"/>
        <color rgb="FFC00000"/>
        <rFont val="Calibri"/>
        <family val="2"/>
        <scheme val="minor"/>
      </rPr>
      <t xml:space="preserve">Other Costs - Budget Instructions:  </t>
    </r>
    <r>
      <rPr>
        <sz val="11"/>
        <rFont val="Calibri"/>
        <family val="2"/>
        <scheme val="minor"/>
      </rPr>
      <t>Enter a description of items, the number of items, and the cost per item in local currency (non-U.S. Dollar) to be purchased for the opening ceremony.  Total cost will automatically calculate.  Examples of other costs for the opening ceremony budget might be 1) supplies; 2) short-term travel insurance (may cover medical, evacuation) for  staff and students traveling to the Opening Ceremony; 3) facility and equipment rental; 4) honorarium for guest speakers.</t>
    </r>
    <r>
      <rPr>
        <sz val="11"/>
        <color theme="1"/>
        <rFont val="Calibri"/>
        <family val="2"/>
        <scheme val="minor"/>
      </rPr>
      <t xml:space="preserve">  </t>
    </r>
  </si>
  <si>
    <r>
      <t xml:space="preserve">Supplies - Budget Instructions:  </t>
    </r>
    <r>
      <rPr>
        <sz val="11"/>
        <color theme="1"/>
        <rFont val="Calibri"/>
        <family val="2"/>
        <scheme val="minor"/>
      </rPr>
      <t>Books and Instructional Materials</t>
    </r>
    <r>
      <rPr>
        <sz val="11"/>
        <color rgb="FFC00000"/>
        <rFont val="Calibri"/>
        <family val="2"/>
        <scheme val="minor"/>
      </rPr>
      <t xml:space="preserve"> </t>
    </r>
    <r>
      <rPr>
        <sz val="11"/>
        <rFont val="Calibri"/>
        <family val="2"/>
        <scheme val="minor"/>
      </rPr>
      <t xml:space="preserve">for Intensive Sessions include three sections: </t>
    </r>
    <r>
      <rPr>
        <b/>
        <sz val="11"/>
        <rFont val="Calibri"/>
        <family val="2"/>
        <scheme val="minor"/>
      </rPr>
      <t xml:space="preserve"> A) Books for Teachers</t>
    </r>
    <r>
      <rPr>
        <sz val="11"/>
        <rFont val="Calibri"/>
        <family val="2"/>
        <scheme val="minor"/>
      </rPr>
      <t xml:space="preserve">, </t>
    </r>
    <r>
      <rPr>
        <b/>
        <sz val="11"/>
        <rFont val="Calibri"/>
        <family val="2"/>
        <scheme val="minor"/>
      </rPr>
      <t>B) Books for Students</t>
    </r>
    <r>
      <rPr>
        <sz val="11"/>
        <rFont val="Calibri"/>
        <family val="2"/>
        <scheme val="minor"/>
      </rPr>
      <t xml:space="preserve"> and </t>
    </r>
    <r>
      <rPr>
        <b/>
        <sz val="11"/>
        <rFont val="Calibri"/>
        <family val="2"/>
        <scheme val="minor"/>
      </rPr>
      <t>C) Other Instructional Materials</t>
    </r>
    <r>
      <rPr>
        <sz val="11"/>
        <rFont val="Calibri"/>
        <family val="2"/>
        <scheme val="minor"/>
      </rPr>
      <t xml:space="preserve">.  In each row, enter the details of each book or item, the number of books or items to be purchased, and the cost per book or item in local currency (non-U.S. Dollar).  Total cost will automatically update.  Do not include any shipping costs.  Shipping costs should be entered in section VI for Other Costs. </t>
    </r>
  </si>
  <si>
    <r>
      <rPr>
        <b/>
        <sz val="11"/>
        <color rgb="FFC00000"/>
        <rFont val="Calibri"/>
        <family val="2"/>
        <scheme val="minor"/>
      </rPr>
      <t xml:space="preserve">Other Costs - Budget Instructions:  </t>
    </r>
    <r>
      <rPr>
        <sz val="11"/>
        <rFont val="Calibri"/>
        <family val="2"/>
        <scheme val="minor"/>
      </rPr>
      <t xml:space="preserve">List other costs needed to administer the program.  Enter a description of the item, the number of items, and the cost per item in local currency (non-U.S. Dollar).  Examples of other costs are 1) telephone or internet fees; 2) printing; 3) advertising for student recruitment; 4) photocopies; 5) computer software (MS Excel); 6) bank and wire fees; 7) facility rental; 8) short-term travel insurance (may cover medical, evacuation) for Administrative staff; 9) accounting services (if no staff member serves as accountant); 10) other necessary services such as security or audits.     </t>
    </r>
  </si>
  <si>
    <t>Books (Teachers)</t>
  </si>
  <si>
    <t>Books (Students)</t>
  </si>
  <si>
    <t>Teacher Transportation</t>
  </si>
  <si>
    <t>OTHER ENHANCEMENT ACTIVITIES</t>
  </si>
  <si>
    <r>
      <rPr>
        <b/>
        <sz val="11"/>
        <color rgb="FFC00000"/>
        <rFont val="Calibri"/>
        <family val="2"/>
        <scheme val="minor"/>
      </rPr>
      <t xml:space="preserve">Food and Beverages - Budget Instructions:  </t>
    </r>
    <r>
      <rPr>
        <sz val="11"/>
        <rFont val="Calibri"/>
        <family val="2"/>
        <scheme val="minor"/>
      </rPr>
      <t xml:space="preserve">Budget for the cost of food and beverages for After School Instruction using </t>
    </r>
    <r>
      <rPr>
        <b/>
        <sz val="11"/>
        <rFont val="Calibri"/>
        <family val="2"/>
        <scheme val="minor"/>
      </rPr>
      <t xml:space="preserve">Method 1 </t>
    </r>
    <r>
      <rPr>
        <sz val="11"/>
        <rFont val="Calibri"/>
        <family val="2"/>
        <scheme val="minor"/>
      </rPr>
      <t xml:space="preserve">and/or </t>
    </r>
    <r>
      <rPr>
        <b/>
        <sz val="11"/>
        <rFont val="Calibri"/>
        <family val="2"/>
        <scheme val="minor"/>
      </rPr>
      <t>Method 2</t>
    </r>
    <r>
      <rPr>
        <sz val="11"/>
        <rFont val="Calibri"/>
        <family val="2"/>
        <scheme val="minor"/>
      </rPr>
      <t xml:space="preserve"> for estimating costs. 
</t>
    </r>
    <r>
      <rPr>
        <b/>
        <sz val="11"/>
        <rFont val="Calibri"/>
        <family val="2"/>
        <scheme val="minor"/>
      </rPr>
      <t>Method 1</t>
    </r>
    <r>
      <rPr>
        <sz val="11"/>
        <rFont val="Calibri"/>
        <family val="2"/>
        <scheme val="minor"/>
      </rPr>
      <t xml:space="preserve">- Budget based on the estimated cost of food and beverage for a day for each person or the cost of food and beverage for a meal for each person.  Select either per day per person or per meal per person cost type from the dropdown menu. Enter the number of people, the number of days/meals per person, and the cost of per day/ per meal per person in local currency (non-U.S. Dollar).  Total Cost will automatically calculate.
</t>
    </r>
    <r>
      <rPr>
        <b/>
        <sz val="11"/>
        <rFont val="Calibri"/>
        <family val="2"/>
        <scheme val="minor"/>
      </rPr>
      <t>Method 2</t>
    </r>
    <r>
      <rPr>
        <sz val="11"/>
        <rFont val="Calibri"/>
        <family val="2"/>
        <scheme val="minor"/>
      </rPr>
      <t xml:space="preserve">- Budget based on the estimate cost for food and beverage items (cost per item). Describe each item (for example, one sandwich), and enter the number of items, and the cost per item in local currency (non- U.S. Dollar) to be purchased.  Total cost will automatically calculate. </t>
    </r>
  </si>
  <si>
    <r>
      <rPr>
        <b/>
        <sz val="11"/>
        <color rgb="FFC00000"/>
        <rFont val="Calibri"/>
        <family val="2"/>
        <scheme val="minor"/>
      </rPr>
      <t xml:space="preserve">Food and Beverages - Budget Instructions:  </t>
    </r>
    <r>
      <rPr>
        <sz val="11"/>
        <rFont val="Calibri"/>
        <family val="2"/>
        <scheme val="minor"/>
      </rPr>
      <t xml:space="preserve">Budget for the cost of food and beverages for Other Enhancement Activities using </t>
    </r>
    <r>
      <rPr>
        <b/>
        <sz val="11"/>
        <rFont val="Calibri"/>
        <family val="2"/>
        <scheme val="minor"/>
      </rPr>
      <t>Method 1</t>
    </r>
    <r>
      <rPr>
        <sz val="11"/>
        <rFont val="Calibri"/>
        <family val="2"/>
        <scheme val="minor"/>
      </rPr>
      <t xml:space="preserve"> and/or </t>
    </r>
    <r>
      <rPr>
        <b/>
        <sz val="11"/>
        <rFont val="Calibri"/>
        <family val="2"/>
        <scheme val="minor"/>
      </rPr>
      <t>Method 2</t>
    </r>
    <r>
      <rPr>
        <sz val="11"/>
        <rFont val="Calibri"/>
        <family val="2"/>
        <scheme val="minor"/>
      </rPr>
      <t xml:space="preserve"> for estimating costs. 
</t>
    </r>
    <r>
      <rPr>
        <b/>
        <sz val="11"/>
        <rFont val="Calibri"/>
        <family val="2"/>
        <scheme val="minor"/>
      </rPr>
      <t>Method 1</t>
    </r>
    <r>
      <rPr>
        <sz val="11"/>
        <rFont val="Calibri"/>
        <family val="2"/>
        <scheme val="minor"/>
      </rPr>
      <t xml:space="preserve">- Budget based on the estimated cost of food and beverage for a day for each person or the cost of food and beverage for a meal for each person.  Select either per day per person or per meal per person cost type from the dropdown menu.  Enter the number of people, the number of days/meals per person, and the cost of per day/ per meal per person in local currency (non-U.S. Dollar).  Total cost will automatically calculate.
</t>
    </r>
    <r>
      <rPr>
        <b/>
        <sz val="11"/>
        <rFont val="Calibri"/>
        <family val="2"/>
        <scheme val="minor"/>
      </rPr>
      <t>Method 2</t>
    </r>
    <r>
      <rPr>
        <sz val="11"/>
        <rFont val="Calibri"/>
        <family val="2"/>
        <scheme val="minor"/>
      </rPr>
      <t>- Budget based on the estimate cost for food and beverage items (cost per item).  Describe each item (for example, one sandwich), and enter the number of items, and the cost per item in local currency (non- U.S. Dollar) to be purchased.  Total cost will automatically calculate.</t>
    </r>
  </si>
  <si>
    <r>
      <rPr>
        <b/>
        <sz val="11"/>
        <color rgb="FFC00000"/>
        <rFont val="Calibri"/>
        <family val="2"/>
        <scheme val="minor"/>
      </rPr>
      <t xml:space="preserve">Food and Beverages - Budget Instructions:  </t>
    </r>
    <r>
      <rPr>
        <sz val="11"/>
        <rFont val="Calibri"/>
        <family val="2"/>
        <scheme val="minor"/>
      </rPr>
      <t xml:space="preserve">Budget for the cost of food and beverages for Intensive Sessions using </t>
    </r>
    <r>
      <rPr>
        <b/>
        <sz val="11"/>
        <rFont val="Calibri"/>
        <family val="2"/>
        <scheme val="minor"/>
      </rPr>
      <t>Method 1</t>
    </r>
    <r>
      <rPr>
        <sz val="11"/>
        <rFont val="Calibri"/>
        <family val="2"/>
        <scheme val="minor"/>
      </rPr>
      <t xml:space="preserve"> and/or </t>
    </r>
    <r>
      <rPr>
        <b/>
        <sz val="11"/>
        <rFont val="Calibri"/>
        <family val="2"/>
        <scheme val="minor"/>
      </rPr>
      <t>Method 2</t>
    </r>
    <r>
      <rPr>
        <sz val="11"/>
        <rFont val="Calibri"/>
        <family val="2"/>
        <scheme val="minor"/>
      </rPr>
      <t xml:space="preserve"> for estimating costs. 
</t>
    </r>
    <r>
      <rPr>
        <b/>
        <sz val="11"/>
        <rFont val="Calibri"/>
        <family val="2"/>
        <scheme val="minor"/>
      </rPr>
      <t>Method 1</t>
    </r>
    <r>
      <rPr>
        <sz val="11"/>
        <rFont val="Calibri"/>
        <family val="2"/>
        <scheme val="minor"/>
      </rPr>
      <t xml:space="preserve">- Budget based on the estimated cost of food and beverage for a day for each person or the cost of food and beverage for a meal for each person.  Select either per day per person or per meal per person cost type from the dropdown menu.  Enter the number of people, the number of days/meals per person, and the cost of per day/ per meal per person in local currency (non-U.S. Dollar).  Total cost will automatically calculate.
</t>
    </r>
    <r>
      <rPr>
        <b/>
        <sz val="11"/>
        <rFont val="Calibri"/>
        <family val="2"/>
        <scheme val="minor"/>
      </rPr>
      <t>Method 2</t>
    </r>
    <r>
      <rPr>
        <sz val="11"/>
        <rFont val="Calibri"/>
        <family val="2"/>
        <scheme val="minor"/>
      </rPr>
      <t xml:space="preserve">- Budget based on the estimate cost for food and beverage items (cost per item).  Describe each item (for example, one sandwich), and enter the number of items, and the cost per item in local currency (non- U.S. Dollar) to be purchased.  Total cost will automatically calculate. </t>
    </r>
  </si>
  <si>
    <t>Employer-paid taxes</t>
  </si>
  <si>
    <t>Employer-paid Taxes</t>
  </si>
  <si>
    <t>Version 01-03-20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</si>
</sst>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409]mmmm\ d\,\ yyyy;@"/>
    <numFmt numFmtId="166" formatCode="mmm\-dd\-yyyy"/>
  </numFmts>
  <fonts count="4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i/>
      <sz val="11"/>
      <color theme="1"/>
      <name val="Calibri"/>
      <family val="2"/>
      <scheme val="minor"/>
    </font>
    <font>
      <sz val="11"/>
      <color theme="0"/>
      <name val="Calibri"/>
      <family val="2"/>
      <scheme val="minor"/>
    </font>
    <font>
      <b/>
      <sz val="14"/>
      <color theme="1"/>
      <name val="Calibri"/>
      <family val="2"/>
      <scheme val="minor"/>
    </font>
    <font>
      <sz val="11"/>
      <color rgb="FFFF0000"/>
      <name val="Calibri"/>
      <family val="2"/>
    </font>
    <font>
      <sz val="11"/>
      <color rgb="FFC00000"/>
      <name val="Calibri"/>
      <family val="2"/>
    </font>
    <font>
      <sz val="11"/>
      <color rgb="FF000000"/>
      <name val="Calibri"/>
      <family val="2"/>
    </font>
    <font>
      <sz val="11"/>
      <name val="Calibri"/>
      <family val="2"/>
      <scheme val="minor"/>
    </font>
    <font>
      <b/>
      <sz val="14"/>
      <name val="Calibri"/>
      <family val="2"/>
      <scheme val="minor"/>
    </font>
    <font>
      <b/>
      <sz val="12"/>
      <color theme="1"/>
      <name val="Calibri"/>
      <family val="2"/>
      <scheme val="minor"/>
    </font>
    <font>
      <sz val="11"/>
      <color rgb="FFC00000"/>
      <name val="Calibri"/>
      <family val="2"/>
      <scheme val="minor"/>
    </font>
    <font>
      <b/>
      <sz val="11"/>
      <color rgb="FFC00000"/>
      <name val="Calibri"/>
      <family val="2"/>
      <scheme val="minor"/>
    </font>
    <font>
      <b/>
      <sz val="11"/>
      <name val="Calibri"/>
      <family val="2"/>
      <scheme val="minor"/>
    </font>
    <font>
      <i/>
      <sz val="11"/>
      <name val="Calibri"/>
      <family val="2"/>
      <scheme val="minor"/>
    </font>
    <font>
      <b/>
      <sz val="18"/>
      <color theme="0"/>
      <name val="Calibri"/>
      <family val="2"/>
      <scheme val="minor"/>
    </font>
    <font>
      <sz val="18"/>
      <color theme="1"/>
      <name val="Calibri"/>
      <family val="2"/>
      <scheme val="minor"/>
    </font>
    <font>
      <b/>
      <sz val="12"/>
      <color theme="0"/>
      <name val="Calibri"/>
      <family val="2"/>
      <scheme val="minor"/>
    </font>
    <font>
      <b/>
      <sz val="18"/>
      <name val="Calibri"/>
      <family val="2"/>
      <scheme val="minor"/>
    </font>
    <font>
      <b/>
      <sz val="11"/>
      <color theme="0"/>
      <name val="Calibri"/>
      <family val="2"/>
      <scheme val="minor"/>
    </font>
    <font>
      <b/>
      <u/>
      <sz val="11"/>
      <color rgb="FFC00000"/>
      <name val="Calibri"/>
      <family val="2"/>
      <scheme val="minor"/>
    </font>
    <font>
      <i/>
      <sz val="11"/>
      <color rgb="FFC00000"/>
      <name val="Calibri"/>
      <family val="2"/>
      <scheme val="minor"/>
    </font>
    <font>
      <b/>
      <i/>
      <sz val="12"/>
      <color theme="1"/>
      <name val="Calibri"/>
      <family val="2"/>
      <scheme val="minor"/>
    </font>
    <font>
      <sz val="12"/>
      <color theme="1"/>
      <name val="Calibri"/>
      <family val="2"/>
      <scheme val="minor"/>
    </font>
    <font>
      <sz val="14"/>
      <color theme="1"/>
      <name val="Calibri"/>
      <family val="2"/>
      <scheme val="minor"/>
    </font>
    <font>
      <sz val="12"/>
      <color rgb="FFFF0000"/>
      <name val="Calibri"/>
      <family val="2"/>
      <scheme val="minor"/>
    </font>
    <font>
      <sz val="10"/>
      <name val="Calibri"/>
      <family val="2"/>
      <scheme val="minor"/>
    </font>
    <font>
      <b/>
      <sz val="12"/>
      <name val="Calibri"/>
      <family val="2"/>
      <scheme val="minor"/>
    </font>
    <font>
      <sz val="12"/>
      <name val="Calibri"/>
      <family val="2"/>
      <scheme val="minor"/>
    </font>
    <font>
      <sz val="12"/>
      <color theme="0"/>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u/>
      <sz val="12"/>
      <name val="Calibri"/>
      <family val="2"/>
      <scheme val="minor"/>
    </font>
    <font>
      <i/>
      <sz val="10"/>
      <color theme="1"/>
      <name val="Calibri"/>
      <family val="2"/>
      <scheme val="minor"/>
    </font>
    <font>
      <sz val="10.5"/>
      <color theme="1"/>
      <name val="Calibri"/>
      <family val="2"/>
      <scheme val="minor"/>
    </font>
    <font>
      <u/>
      <sz val="11"/>
      <color theme="10"/>
      <name val="Calibri"/>
      <family val="2"/>
      <scheme val="minor"/>
    </font>
    <font>
      <sz val="12"/>
      <color rgb="FFC00000"/>
      <name val="Calibri"/>
      <family val="2"/>
      <scheme val="minor"/>
    </font>
    <font>
      <b/>
      <sz val="12"/>
      <color rgb="FFC00000"/>
      <name val="Calibri"/>
      <family val="2"/>
      <scheme val="minor"/>
    </font>
    <font>
      <sz val="11"/>
      <color theme="1"/>
      <name val="Calibri"/>
      <family val="2"/>
    </font>
    <font>
      <sz val="11"/>
      <color theme="10"/>
      <name val="Calibri"/>
      <family val="2"/>
      <scheme val="minor"/>
    </font>
  </fonts>
  <fills count="2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2F75B5"/>
        <bgColor indexed="64"/>
      </patternFill>
    </fill>
    <fill>
      <patternFill patternType="solid">
        <fgColor rgb="FF0070C0"/>
        <bgColor indexed="64"/>
      </patternFill>
    </fill>
    <fill>
      <patternFill patternType="solid">
        <fgColor theme="3" tint="0.59999389629810485"/>
        <bgColor indexed="64"/>
      </patternFill>
    </fill>
    <fill>
      <patternFill patternType="solid">
        <fgColor rgb="FFACB9CA"/>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lightGray">
        <bgColor auto="1"/>
      </patternFill>
    </fill>
    <fill>
      <patternFill patternType="solid">
        <fgColor theme="6" tint="0.59999389629810485"/>
        <bgColor indexed="64"/>
      </patternFill>
    </fill>
    <fill>
      <patternFill patternType="solid">
        <fgColor theme="0" tint="-0.499984740745262"/>
        <bgColor indexed="64"/>
      </patternFill>
    </fill>
    <fill>
      <patternFill patternType="solid">
        <fgColor theme="4" tint="0.7999816888943144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cellStyleXfs>
  <cellXfs count="904">
    <xf numFmtId="0" fontId="0" fillId="0" borderId="0" xfId="0"/>
    <xf numFmtId="0" fontId="7"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wrapText="1"/>
    </xf>
    <xf numFmtId="0" fontId="13" fillId="20" borderId="25" xfId="0" applyFont="1" applyFill="1" applyBorder="1" applyAlignment="1" applyProtection="1">
      <alignment vertical="center"/>
    </xf>
    <xf numFmtId="0" fontId="13" fillId="20" borderId="26" xfId="0" applyFont="1" applyFill="1" applyBorder="1" applyAlignment="1" applyProtection="1">
      <alignment vertical="center"/>
    </xf>
    <xf numFmtId="0" fontId="13" fillId="20" borderId="27" xfId="0" applyFont="1" applyFill="1" applyBorder="1" applyAlignment="1" applyProtection="1">
      <alignment vertical="center"/>
    </xf>
    <xf numFmtId="0" fontId="3" fillId="17"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61" xfId="0" applyFont="1" applyFill="1" applyBorder="1" applyAlignment="1" applyProtection="1">
      <alignment horizontal="left" vertical="center" wrapText="1"/>
    </xf>
    <xf numFmtId="0" fontId="3" fillId="4" borderId="61"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wrapText="1"/>
    </xf>
    <xf numFmtId="44" fontId="3" fillId="0" borderId="0" xfId="2"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44" fontId="3" fillId="0" borderId="6" xfId="2" applyFont="1" applyFill="1" applyBorder="1" applyAlignment="1" applyProtection="1">
      <alignment horizontal="center" vertical="center" wrapText="1"/>
    </xf>
    <xf numFmtId="0" fontId="3" fillId="17" borderId="3"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39"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13" fillId="3" borderId="0" xfId="0" applyFont="1" applyFill="1" applyBorder="1" applyAlignment="1" applyProtection="1">
      <alignment vertical="center"/>
    </xf>
    <xf numFmtId="0" fontId="7" fillId="0" borderId="30"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3" fillId="0" borderId="77" xfId="0" applyFont="1" applyFill="1" applyBorder="1" applyAlignment="1" applyProtection="1">
      <alignment horizontal="left" vertical="center" wrapText="1"/>
    </xf>
    <xf numFmtId="0" fontId="3" fillId="17" borderId="15"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0" fontId="3" fillId="3" borderId="68" xfId="0" applyFont="1" applyFill="1" applyBorder="1" applyAlignment="1" applyProtection="1">
      <alignment horizontal="left" vertical="center" wrapText="1"/>
    </xf>
    <xf numFmtId="0" fontId="0" fillId="3" borderId="6" xfId="0" applyFont="1" applyFill="1" applyBorder="1" applyAlignment="1" applyProtection="1">
      <alignment horizontal="center" vertical="center" wrapText="1"/>
    </xf>
    <xf numFmtId="0" fontId="3" fillId="3" borderId="32" xfId="0" applyFont="1" applyFill="1" applyBorder="1" applyAlignment="1" applyProtection="1">
      <alignment horizontal="center" vertical="center" wrapText="1"/>
    </xf>
    <xf numFmtId="44" fontId="3" fillId="3" borderId="6" xfId="2" applyFont="1" applyFill="1" applyBorder="1" applyAlignment="1" applyProtection="1">
      <alignment horizontal="center" vertical="center" wrapText="1"/>
    </xf>
    <xf numFmtId="43" fontId="0" fillId="0" borderId="3" xfId="0" applyNumberFormat="1" applyFont="1" applyFill="1" applyBorder="1" applyAlignment="1" applyProtection="1">
      <alignment horizontal="right" vertical="center" wrapText="1" indent="1"/>
    </xf>
    <xf numFmtId="43" fontId="3" fillId="3" borderId="6" xfId="0" applyNumberFormat="1" applyFont="1" applyFill="1" applyBorder="1" applyAlignment="1" applyProtection="1">
      <alignment horizontal="right" vertical="center" wrapText="1" indent="1"/>
    </xf>
    <xf numFmtId="0" fontId="3" fillId="0" borderId="68" xfId="0" applyFont="1" applyFill="1" applyBorder="1" applyAlignment="1" applyProtection="1">
      <alignment horizontal="left" vertical="center" wrapText="1"/>
    </xf>
    <xf numFmtId="0" fontId="3" fillId="0" borderId="39"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65" xfId="0" applyFont="1" applyFill="1" applyBorder="1" applyAlignment="1" applyProtection="1">
      <alignment horizontal="left" vertical="center" wrapText="1"/>
    </xf>
    <xf numFmtId="0" fontId="0" fillId="4" borderId="9" xfId="0" applyFont="1" applyFill="1" applyBorder="1" applyAlignment="1" applyProtection="1">
      <alignment horizontal="center" vertical="center" wrapText="1"/>
    </xf>
    <xf numFmtId="0" fontId="3" fillId="4" borderId="52" xfId="0" applyFont="1" applyFill="1" applyBorder="1" applyAlignment="1" applyProtection="1">
      <alignment horizontal="left" vertical="center" wrapText="1"/>
    </xf>
    <xf numFmtId="44" fontId="3" fillId="3" borderId="70" xfId="0" applyNumberFormat="1" applyFont="1" applyFill="1" applyBorder="1" applyAlignment="1" applyProtection="1">
      <alignment horizontal="right" vertical="center" wrapText="1" indent="1"/>
    </xf>
    <xf numFmtId="44" fontId="1" fillId="0" borderId="15" xfId="2" applyNumberFormat="1" applyFont="1" applyFill="1" applyBorder="1" applyAlignment="1" applyProtection="1">
      <alignment horizontal="right" vertical="center" wrapText="1" indent="1"/>
    </xf>
    <xf numFmtId="44" fontId="3" fillId="0" borderId="70" xfId="0" applyNumberFormat="1" applyFont="1" applyFill="1" applyBorder="1" applyAlignment="1" applyProtection="1">
      <alignment horizontal="center" vertical="center" wrapText="1"/>
    </xf>
    <xf numFmtId="43" fontId="0" fillId="0" borderId="1" xfId="0" applyNumberFormat="1" applyFont="1" applyFill="1" applyBorder="1" applyAlignment="1" applyProtection="1">
      <alignment horizontal="right" vertical="center" wrapText="1" indent="1"/>
    </xf>
    <xf numFmtId="43" fontId="3" fillId="0" borderId="6" xfId="0" applyNumberFormat="1" applyFont="1" applyFill="1" applyBorder="1" applyAlignment="1" applyProtection="1">
      <alignment horizontal="center" vertical="center" wrapText="1"/>
    </xf>
    <xf numFmtId="0" fontId="3" fillId="17" borderId="17" xfId="0" applyFont="1" applyFill="1" applyBorder="1" applyAlignment="1" applyProtection="1">
      <alignment horizontal="center" vertical="center" wrapText="1"/>
    </xf>
    <xf numFmtId="0" fontId="0" fillId="6" borderId="35" xfId="0" applyFill="1" applyBorder="1" applyAlignment="1" applyProtection="1">
      <alignment horizontal="left" indent="1"/>
      <protection locked="0"/>
    </xf>
    <xf numFmtId="0" fontId="0" fillId="0" borderId="9" xfId="0" applyFont="1" applyFill="1" applyBorder="1" applyAlignment="1" applyProtection="1">
      <alignment horizontal="center" vertical="center" wrapText="1"/>
    </xf>
    <xf numFmtId="43" fontId="3" fillId="0" borderId="0" xfId="0" applyNumberFormat="1" applyFont="1" applyFill="1" applyBorder="1" applyAlignment="1" applyProtection="1">
      <alignment horizontal="center" vertical="center" wrapText="1"/>
    </xf>
    <xf numFmtId="44" fontId="0" fillId="0" borderId="0" xfId="0" applyNumberFormat="1" applyFont="1" applyFill="1" applyBorder="1" applyAlignment="1" applyProtection="1">
      <alignment horizontal="center" vertical="center" wrapText="1"/>
    </xf>
    <xf numFmtId="0" fontId="0" fillId="0" borderId="0" xfId="0" applyFill="1" applyBorder="1" applyProtection="1"/>
    <xf numFmtId="0" fontId="0" fillId="0" borderId="26" xfId="0" applyFill="1" applyBorder="1" applyProtection="1"/>
    <xf numFmtId="0" fontId="13" fillId="0" borderId="26" xfId="0" applyFont="1" applyFill="1" applyBorder="1" applyAlignment="1" applyProtection="1">
      <alignment horizontal="center"/>
    </xf>
    <xf numFmtId="0" fontId="0" fillId="0" borderId="26" xfId="0" applyBorder="1" applyProtection="1"/>
    <xf numFmtId="0" fontId="0" fillId="3" borderId="26" xfId="0" applyFill="1" applyBorder="1" applyProtection="1"/>
    <xf numFmtId="0" fontId="0" fillId="0" borderId="23" xfId="0" applyFill="1" applyBorder="1" applyProtection="1"/>
    <xf numFmtId="0" fontId="14" fillId="0" borderId="0" xfId="0" applyFont="1" applyFill="1" applyBorder="1" applyProtection="1"/>
    <xf numFmtId="0" fontId="14" fillId="0" borderId="0" xfId="0" applyFont="1" applyFill="1" applyProtection="1"/>
    <xf numFmtId="0" fontId="0" fillId="0" borderId="0" xfId="0" applyFill="1" applyProtection="1"/>
    <xf numFmtId="0" fontId="0" fillId="0" borderId="0" xfId="0" applyProtection="1"/>
    <xf numFmtId="0" fontId="18" fillId="0" borderId="0" xfId="0" applyFont="1" applyFill="1" applyAlignment="1" applyProtection="1">
      <alignment vertical="center"/>
    </xf>
    <xf numFmtId="0" fontId="0" fillId="3" borderId="0" xfId="0" applyFill="1" applyProtection="1"/>
    <xf numFmtId="0" fontId="7" fillId="0" borderId="0" xfId="0" applyFont="1" applyFill="1" applyAlignment="1" applyProtection="1">
      <alignment vertical="center"/>
    </xf>
    <xf numFmtId="0" fontId="13" fillId="0" borderId="0" xfId="0" applyFont="1" applyFill="1" applyBorder="1" applyAlignment="1" applyProtection="1">
      <alignment horizontal="center"/>
    </xf>
    <xf numFmtId="0" fontId="3" fillId="0" borderId="0" xfId="0" applyFont="1" applyFill="1" applyBorder="1" applyProtection="1"/>
    <xf numFmtId="0" fontId="25" fillId="4" borderId="1" xfId="0" applyFont="1" applyFill="1" applyBorder="1" applyAlignment="1" applyProtection="1">
      <alignment horizontal="center" vertical="center" wrapText="1"/>
    </xf>
    <xf numFmtId="0" fontId="25" fillId="4" borderId="15" xfId="0"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Fill="1" applyBorder="1" applyAlignment="1" applyProtection="1">
      <alignment vertical="center"/>
    </xf>
    <xf numFmtId="0" fontId="13" fillId="0" borderId="0" xfId="0" applyFont="1" applyFill="1" applyBorder="1" applyAlignment="1" applyProtection="1">
      <alignment horizontal="center" vertical="center"/>
    </xf>
    <xf numFmtId="0" fontId="3" fillId="0" borderId="14" xfId="0" applyFont="1" applyFill="1" applyBorder="1" applyAlignment="1" applyProtection="1">
      <alignment horizontal="left" vertical="center"/>
    </xf>
    <xf numFmtId="43" fontId="0" fillId="0" borderId="1" xfId="1" applyFont="1" applyFill="1" applyBorder="1" applyAlignment="1" applyProtection="1">
      <alignment vertical="center"/>
    </xf>
    <xf numFmtId="44" fontId="0" fillId="0" borderId="15" xfId="2" applyFont="1" applyFill="1" applyBorder="1" applyAlignment="1" applyProtection="1">
      <alignment vertical="center"/>
    </xf>
    <xf numFmtId="0" fontId="0" fillId="0" borderId="0" xfId="0" applyFill="1" applyBorder="1" applyAlignment="1" applyProtection="1">
      <alignment vertical="top" wrapText="1"/>
    </xf>
    <xf numFmtId="0" fontId="14" fillId="0" borderId="0" xfId="0" applyFont="1" applyFill="1" applyBorder="1" applyAlignment="1" applyProtection="1">
      <alignment vertical="center"/>
    </xf>
    <xf numFmtId="0" fontId="14" fillId="0" borderId="0" xfId="0" applyFont="1" applyFill="1" applyAlignment="1" applyProtection="1">
      <alignment vertical="center"/>
    </xf>
    <xf numFmtId="0" fontId="0" fillId="0" borderId="0" xfId="0" applyAlignment="1" applyProtection="1">
      <alignment vertical="center"/>
    </xf>
    <xf numFmtId="44" fontId="0" fillId="0" borderId="15" xfId="2" applyFont="1" applyFill="1" applyBorder="1" applyAlignment="1" applyProtection="1">
      <alignment horizontal="right" vertical="center"/>
    </xf>
    <xf numFmtId="0" fontId="25" fillId="0" borderId="0" xfId="0" applyFont="1" applyFill="1" applyBorder="1" applyAlignment="1" applyProtection="1">
      <alignment horizontal="center" vertical="center"/>
    </xf>
    <xf numFmtId="0" fontId="3" fillId="2" borderId="18" xfId="0" applyFont="1" applyFill="1" applyBorder="1" applyAlignment="1" applyProtection="1">
      <alignment horizontal="left" vertical="center"/>
    </xf>
    <xf numFmtId="43" fontId="3" fillId="2" borderId="37" xfId="1" applyFont="1" applyFill="1" applyBorder="1" applyAlignment="1" applyProtection="1">
      <alignment vertical="center"/>
    </xf>
    <xf numFmtId="44" fontId="3" fillId="2" borderId="33" xfId="2" applyFont="1" applyFill="1" applyBorder="1" applyAlignment="1" applyProtection="1">
      <alignment vertical="center"/>
    </xf>
    <xf numFmtId="43" fontId="3" fillId="0" borderId="0" xfId="1" applyFont="1" applyFill="1" applyBorder="1" applyProtection="1"/>
    <xf numFmtId="43" fontId="24" fillId="0" borderId="0" xfId="1" applyFont="1" applyFill="1" applyBorder="1" applyAlignment="1" applyProtection="1">
      <alignment horizontal="right"/>
    </xf>
    <xf numFmtId="0" fontId="0" fillId="0" borderId="0" xfId="0" applyFill="1" applyBorder="1" applyAlignment="1" applyProtection="1">
      <alignment horizontal="right"/>
    </xf>
    <xf numFmtId="0" fontId="0" fillId="0" borderId="0" xfId="0" applyFill="1" applyBorder="1" applyAlignment="1" applyProtection="1">
      <alignment horizontal="center"/>
    </xf>
    <xf numFmtId="0" fontId="13" fillId="0" borderId="30" xfId="0" applyFont="1" applyFill="1" applyBorder="1" applyAlignment="1" applyProtection="1">
      <alignment horizontal="center"/>
    </xf>
    <xf numFmtId="0" fontId="13" fillId="0" borderId="76" xfId="0" applyFont="1" applyFill="1" applyBorder="1" applyAlignment="1" applyProtection="1">
      <alignment horizontal="left" vertical="center"/>
    </xf>
    <xf numFmtId="0" fontId="26" fillId="0" borderId="0" xfId="0" applyFont="1" applyFill="1" applyBorder="1" applyProtection="1"/>
    <xf numFmtId="0" fontId="15" fillId="0" borderId="0" xfId="0" applyFont="1" applyFill="1" applyBorder="1" applyProtection="1"/>
    <xf numFmtId="0" fontId="15" fillId="0" borderId="0" xfId="0" applyFont="1" applyFill="1" applyProtection="1"/>
    <xf numFmtId="0" fontId="0" fillId="0" borderId="21" xfId="0" applyFill="1" applyBorder="1" applyAlignment="1" applyProtection="1">
      <alignment horizontal="right"/>
    </xf>
    <xf numFmtId="0" fontId="0" fillId="0" borderId="21" xfId="0" applyFill="1" applyBorder="1" applyAlignment="1" applyProtection="1">
      <alignment horizontal="center"/>
    </xf>
    <xf numFmtId="0" fontId="0" fillId="0" borderId="21" xfId="0" applyFill="1" applyBorder="1" applyProtection="1"/>
    <xf numFmtId="0" fontId="0" fillId="0" borderId="21" xfId="0" applyFill="1" applyBorder="1" applyAlignment="1" applyProtection="1">
      <alignment vertical="top" wrapText="1"/>
    </xf>
    <xf numFmtId="0" fontId="0" fillId="0" borderId="0" xfId="0" applyFill="1" applyBorder="1" applyAlignment="1" applyProtection="1">
      <alignment horizontal="left"/>
    </xf>
    <xf numFmtId="0" fontId="14" fillId="0" borderId="0" xfId="0" applyFont="1" applyFill="1" applyBorder="1" applyAlignment="1" applyProtection="1">
      <alignment horizontal="left"/>
    </xf>
    <xf numFmtId="0" fontId="14" fillId="0" borderId="0" xfId="0" applyFont="1" applyFill="1" applyAlignment="1" applyProtection="1">
      <alignment horizontal="left"/>
    </xf>
    <xf numFmtId="0" fontId="0" fillId="0" borderId="0" xfId="0" applyFill="1" applyAlignment="1" applyProtection="1">
      <alignment horizontal="left"/>
    </xf>
    <xf numFmtId="0" fontId="0" fillId="0" borderId="0" xfId="0" applyAlignment="1" applyProtection="1">
      <alignment horizontal="left"/>
    </xf>
    <xf numFmtId="0" fontId="13" fillId="0" borderId="0" xfId="0" applyFont="1" applyFill="1" applyAlignment="1" applyProtection="1">
      <alignment horizontal="center"/>
    </xf>
    <xf numFmtId="0" fontId="0" fillId="6" borderId="52" xfId="0" applyFont="1" applyFill="1" applyBorder="1" applyAlignment="1" applyProtection="1">
      <alignment horizontal="left" vertical="center" indent="2"/>
      <protection locked="0"/>
    </xf>
    <xf numFmtId="0" fontId="0" fillId="6" borderId="14" xfId="0" applyFont="1" applyFill="1" applyBorder="1" applyAlignment="1" applyProtection="1">
      <alignment horizontal="left" vertical="center" indent="1"/>
      <protection locked="0"/>
    </xf>
    <xf numFmtId="0" fontId="3" fillId="0" borderId="14" xfId="0" applyFont="1" applyFill="1" applyBorder="1" applyProtection="1"/>
    <xf numFmtId="0" fontId="3" fillId="20" borderId="26" xfId="0" applyFont="1" applyFill="1" applyBorder="1" applyProtection="1"/>
    <xf numFmtId="0" fontId="0" fillId="20" borderId="26" xfId="0" applyFill="1" applyBorder="1" applyProtection="1"/>
    <xf numFmtId="164" fontId="3" fillId="20" borderId="26" xfId="0" applyNumberFormat="1" applyFont="1" applyFill="1" applyBorder="1" applyAlignment="1" applyProtection="1">
      <alignment horizontal="right" indent="1"/>
    </xf>
    <xf numFmtId="0" fontId="0" fillId="20" borderId="27" xfId="0" applyFill="1" applyBorder="1" applyProtection="1"/>
    <xf numFmtId="0" fontId="3" fillId="0" borderId="0" xfId="0" applyFont="1" applyFill="1" applyBorder="1" applyAlignment="1" applyProtection="1">
      <alignment horizontal="center"/>
    </xf>
    <xf numFmtId="0" fontId="3" fillId="3" borderId="0" xfId="0" applyFont="1" applyFill="1" applyBorder="1" applyAlignment="1" applyProtection="1">
      <alignment vertical="center"/>
    </xf>
    <xf numFmtId="0" fontId="13" fillId="0" borderId="0" xfId="0" applyFont="1" applyFill="1" applyBorder="1" applyAlignment="1" applyProtection="1"/>
    <xf numFmtId="0" fontId="5" fillId="0" borderId="0" xfId="0" applyFont="1" applyFill="1" applyBorder="1" applyAlignment="1" applyProtection="1">
      <alignment horizontal="right"/>
    </xf>
    <xf numFmtId="0" fontId="3" fillId="0" borderId="0" xfId="0" applyFont="1" applyFill="1" applyBorder="1" applyAlignment="1" applyProtection="1">
      <alignment horizontal="left" vertical="top" wrapText="1"/>
    </xf>
    <xf numFmtId="0" fontId="0" fillId="6" borderId="16" xfId="0" applyFont="1" applyFill="1" applyBorder="1" applyAlignment="1" applyProtection="1">
      <alignment horizontal="left" vertical="center" indent="1"/>
      <protection locked="0"/>
    </xf>
    <xf numFmtId="0" fontId="3" fillId="0" borderId="26" xfId="0" applyFont="1" applyFill="1" applyBorder="1" applyAlignment="1" applyProtection="1">
      <alignment horizontal="center"/>
    </xf>
    <xf numFmtId="0" fontId="18" fillId="0" borderId="0" xfId="0" applyFont="1" applyFill="1" applyBorder="1" applyAlignment="1" applyProtection="1">
      <alignment vertical="center"/>
    </xf>
    <xf numFmtId="43" fontId="0" fillId="0" borderId="1" xfId="1" applyFont="1" applyFill="1" applyBorder="1" applyProtection="1"/>
    <xf numFmtId="164" fontId="5" fillId="0" borderId="15" xfId="1" applyNumberFormat="1" applyFont="1" applyFill="1" applyBorder="1" applyAlignment="1" applyProtection="1">
      <alignment horizontal="right" indent="1"/>
    </xf>
    <xf numFmtId="0" fontId="0" fillId="0" borderId="14" xfId="0" applyFill="1" applyBorder="1" applyAlignment="1" applyProtection="1">
      <alignment horizontal="right" indent="1"/>
    </xf>
    <xf numFmtId="44" fontId="0" fillId="0" borderId="15" xfId="1" applyNumberFormat="1" applyFont="1" applyFill="1" applyBorder="1" applyProtection="1"/>
    <xf numFmtId="43" fontId="0" fillId="0" borderId="46" xfId="1" applyFont="1" applyFill="1" applyBorder="1" applyProtection="1"/>
    <xf numFmtId="44" fontId="0" fillId="0" borderId="34" xfId="1" applyNumberFormat="1" applyFont="1" applyFill="1" applyBorder="1" applyProtection="1"/>
    <xf numFmtId="43" fontId="3" fillId="0" borderId="32" xfId="1" applyFont="1" applyFill="1" applyBorder="1" applyProtection="1"/>
    <xf numFmtId="44" fontId="3" fillId="0" borderId="36" xfId="1" applyNumberFormat="1" applyFont="1" applyFill="1" applyBorder="1" applyProtection="1"/>
    <xf numFmtId="43" fontId="0" fillId="0" borderId="2" xfId="1" applyFont="1" applyFill="1" applyBorder="1" applyProtection="1"/>
    <xf numFmtId="44" fontId="0" fillId="0" borderId="17" xfId="1" applyNumberFormat="1" applyFont="1" applyFill="1" applyBorder="1" applyProtection="1"/>
    <xf numFmtId="0" fontId="3" fillId="0" borderId="0" xfId="0" applyFont="1" applyFill="1" applyAlignment="1" applyProtection="1">
      <alignment horizontal="center"/>
    </xf>
    <xf numFmtId="0" fontId="0" fillId="3" borderId="0" xfId="0" applyFill="1" applyBorder="1" applyProtection="1"/>
    <xf numFmtId="0" fontId="2" fillId="0" borderId="0" xfId="0" applyFont="1" applyFill="1" applyProtection="1"/>
    <xf numFmtId="0" fontId="0" fillId="3" borderId="2" xfId="0" applyFill="1" applyBorder="1" applyAlignment="1" applyProtection="1">
      <alignment horizontal="right"/>
    </xf>
    <xf numFmtId="0" fontId="0" fillId="8" borderId="2" xfId="0" applyFill="1" applyBorder="1" applyProtection="1"/>
    <xf numFmtId="0" fontId="0" fillId="3" borderId="0" xfId="0" applyFill="1" applyBorder="1" applyAlignment="1" applyProtection="1">
      <alignment horizontal="right"/>
    </xf>
    <xf numFmtId="0" fontId="0" fillId="0" borderId="25" xfId="0" applyFill="1" applyBorder="1" applyProtection="1"/>
    <xf numFmtId="0" fontId="0" fillId="0" borderId="26" xfId="0" applyFill="1" applyBorder="1" applyAlignment="1" applyProtection="1">
      <alignment horizontal="right"/>
    </xf>
    <xf numFmtId="0" fontId="0" fillId="0" borderId="27" xfId="0" applyFill="1" applyBorder="1" applyProtection="1"/>
    <xf numFmtId="0" fontId="0" fillId="0" borderId="30" xfId="0" applyFill="1" applyBorder="1" applyProtection="1"/>
    <xf numFmtId="0" fontId="0" fillId="0" borderId="31" xfId="0" applyFill="1" applyBorder="1" applyProtection="1"/>
    <xf numFmtId="0" fontId="3" fillId="5" borderId="35" xfId="0" applyFont="1" applyFill="1" applyBorder="1" applyAlignment="1" applyProtection="1">
      <alignment horizontal="left"/>
    </xf>
    <xf numFmtId="0" fontId="3" fillId="5" borderId="32" xfId="0" applyFont="1" applyFill="1" applyBorder="1" applyAlignment="1" applyProtection="1">
      <alignment horizontal="center"/>
    </xf>
    <xf numFmtId="0" fontId="3" fillId="0" borderId="32" xfId="0" applyFont="1" applyBorder="1" applyAlignment="1" applyProtection="1">
      <alignment horizontal="center"/>
    </xf>
    <xf numFmtId="0" fontId="3" fillId="0" borderId="8" xfId="0" applyFont="1" applyBorder="1" applyAlignment="1" applyProtection="1">
      <alignment horizontal="center"/>
    </xf>
    <xf numFmtId="0" fontId="3" fillId="5" borderId="66" xfId="0" applyFont="1" applyFill="1" applyBorder="1" applyAlignment="1" applyProtection="1">
      <alignment horizontal="center"/>
    </xf>
    <xf numFmtId="0" fontId="0" fillId="0" borderId="14" xfId="0" applyBorder="1" applyAlignment="1" applyProtection="1">
      <alignment horizontal="left"/>
    </xf>
    <xf numFmtId="43" fontId="0" fillId="0" borderId="1" xfId="1" applyFont="1" applyBorder="1" applyProtection="1"/>
    <xf numFmtId="43" fontId="0" fillId="0" borderId="3" xfId="1" applyFont="1" applyBorder="1" applyProtection="1"/>
    <xf numFmtId="10" fontId="0" fillId="3" borderId="15" xfId="3" applyNumberFormat="1" applyFont="1" applyFill="1" applyBorder="1" applyAlignment="1" applyProtection="1">
      <alignment horizontal="right" indent="1"/>
    </xf>
    <xf numFmtId="0" fontId="0" fillId="0" borderId="16" xfId="0" applyBorder="1" applyAlignment="1" applyProtection="1">
      <alignment horizontal="left"/>
    </xf>
    <xf numFmtId="43" fontId="0" fillId="0" borderId="2" xfId="1" applyFont="1" applyBorder="1" applyProtection="1"/>
    <xf numFmtId="0" fontId="0" fillId="0" borderId="20" xfId="0" applyBorder="1" applyAlignment="1" applyProtection="1">
      <alignment horizontal="left"/>
    </xf>
    <xf numFmtId="43" fontId="0" fillId="0" borderId="46" xfId="1" applyFont="1" applyBorder="1" applyProtection="1"/>
    <xf numFmtId="10" fontId="0" fillId="3" borderId="34" xfId="3" applyNumberFormat="1" applyFont="1" applyFill="1" applyBorder="1" applyAlignment="1" applyProtection="1">
      <alignment horizontal="right" indent="1"/>
    </xf>
    <xf numFmtId="0" fontId="3" fillId="12" borderId="62" xfId="0" applyFont="1" applyFill="1" applyBorder="1" applyProtection="1"/>
    <xf numFmtId="43" fontId="3" fillId="12" borderId="49" xfId="1" applyFont="1" applyFill="1" applyBorder="1" applyProtection="1"/>
    <xf numFmtId="43" fontId="3" fillId="12" borderId="45" xfId="1" applyFont="1" applyFill="1" applyBorder="1" applyProtection="1"/>
    <xf numFmtId="9" fontId="3" fillId="12" borderId="38" xfId="3" applyFont="1" applyFill="1" applyBorder="1" applyAlignment="1" applyProtection="1">
      <alignment horizontal="right" indent="1"/>
    </xf>
    <xf numFmtId="0" fontId="3" fillId="5" borderId="35" xfId="0" applyFont="1" applyFill="1" applyBorder="1" applyProtection="1"/>
    <xf numFmtId="0" fontId="3" fillId="5" borderId="8" xfId="0" applyFont="1" applyFill="1" applyBorder="1" applyAlignment="1" applyProtection="1">
      <alignment horizontal="center"/>
    </xf>
    <xf numFmtId="44" fontId="0" fillId="0" borderId="1" xfId="2" applyFont="1" applyBorder="1" applyAlignment="1" applyProtection="1">
      <alignment horizontal="right" indent="1"/>
    </xf>
    <xf numFmtId="44" fontId="0" fillId="0" borderId="3" xfId="2" applyFont="1" applyBorder="1" applyAlignment="1" applyProtection="1">
      <alignment horizontal="right" indent="1"/>
    </xf>
    <xf numFmtId="44" fontId="0" fillId="0" borderId="46" xfId="2" applyFont="1" applyBorder="1" applyAlignment="1" applyProtection="1">
      <alignment horizontal="right" indent="1"/>
    </xf>
    <xf numFmtId="44" fontId="3" fillId="12" borderId="49" xfId="2" applyFont="1" applyFill="1" applyBorder="1" applyAlignment="1" applyProtection="1">
      <alignment horizontal="right" indent="1"/>
    </xf>
    <xf numFmtId="44" fontId="3" fillId="12" borderId="45" xfId="2" applyFont="1" applyFill="1" applyBorder="1" applyAlignment="1" applyProtection="1">
      <alignment horizontal="right" indent="1"/>
    </xf>
    <xf numFmtId="0" fontId="3" fillId="3" borderId="0" xfId="0" applyFont="1" applyFill="1" applyBorder="1" applyAlignment="1" applyProtection="1">
      <alignment horizontal="center" vertical="center"/>
    </xf>
    <xf numFmtId="0" fontId="3" fillId="11" borderId="11" xfId="0" applyFont="1" applyFill="1" applyBorder="1" applyAlignment="1" applyProtection="1">
      <alignment vertical="center"/>
    </xf>
    <xf numFmtId="0" fontId="3" fillId="11" borderId="12" xfId="0" applyFont="1" applyFill="1" applyBorder="1" applyAlignment="1" applyProtection="1">
      <alignment vertical="center"/>
    </xf>
    <xf numFmtId="0" fontId="3" fillId="11" borderId="13" xfId="0" applyFont="1" applyFill="1" applyBorder="1" applyAlignment="1" applyProtection="1">
      <alignment vertical="center"/>
    </xf>
    <xf numFmtId="0" fontId="3" fillId="0" borderId="0" xfId="0" applyFont="1" applyFill="1" applyBorder="1" applyAlignment="1" applyProtection="1">
      <alignment vertical="center"/>
    </xf>
    <xf numFmtId="0" fontId="3" fillId="5" borderId="15" xfId="0" applyFont="1" applyFill="1" applyBorder="1" applyAlignment="1" applyProtection="1">
      <alignment horizontal="center"/>
    </xf>
    <xf numFmtId="0" fontId="3" fillId="3" borderId="0" xfId="0" applyFont="1" applyFill="1" applyBorder="1" applyAlignment="1" applyProtection="1">
      <alignment horizontal="center"/>
    </xf>
    <xf numFmtId="0" fontId="0" fillId="0" borderId="14" xfId="0" applyBorder="1" applyProtection="1"/>
    <xf numFmtId="44" fontId="0" fillId="0" borderId="3" xfId="1" applyNumberFormat="1" applyFont="1" applyBorder="1" applyAlignment="1" applyProtection="1">
      <alignment horizontal="right" indent="1"/>
    </xf>
    <xf numFmtId="164" fontId="0" fillId="3" borderId="0" xfId="2" applyNumberFormat="1" applyFont="1" applyFill="1" applyBorder="1" applyAlignment="1" applyProtection="1">
      <alignment horizontal="right" indent="1"/>
    </xf>
    <xf numFmtId="164" fontId="0" fillId="0" borderId="0" xfId="0" applyNumberFormat="1" applyFill="1" applyProtection="1"/>
    <xf numFmtId="0" fontId="0" fillId="0" borderId="20" xfId="0" applyBorder="1" applyProtection="1"/>
    <xf numFmtId="164" fontId="0" fillId="0" borderId="0" xfId="1" applyNumberFormat="1" applyFont="1" applyFill="1" applyBorder="1" applyProtection="1"/>
    <xf numFmtId="0" fontId="3" fillId="12" borderId="35" xfId="0" applyFont="1" applyFill="1" applyBorder="1" applyProtection="1"/>
    <xf numFmtId="164" fontId="3" fillId="3" borderId="0" xfId="2" applyNumberFormat="1" applyFont="1" applyFill="1" applyBorder="1" applyAlignment="1" applyProtection="1">
      <alignment horizontal="right" indent="1"/>
    </xf>
    <xf numFmtId="164" fontId="3" fillId="0" borderId="0" xfId="1" applyNumberFormat="1" applyFont="1" applyFill="1" applyBorder="1" applyProtection="1"/>
    <xf numFmtId="0" fontId="3" fillId="3" borderId="65" xfId="0" applyFont="1" applyFill="1" applyBorder="1" applyProtection="1"/>
    <xf numFmtId="43" fontId="3" fillId="3" borderId="9" xfId="1" applyFont="1" applyFill="1" applyBorder="1" applyProtection="1"/>
    <xf numFmtId="164" fontId="3" fillId="3" borderId="9" xfId="1" applyNumberFormat="1" applyFont="1" applyFill="1" applyBorder="1" applyAlignment="1" applyProtection="1">
      <alignment horizontal="right" indent="1"/>
    </xf>
    <xf numFmtId="10" fontId="3" fillId="3" borderId="8" xfId="3" applyNumberFormat="1" applyFont="1" applyFill="1" applyBorder="1" applyAlignment="1" applyProtection="1">
      <alignment horizontal="right" indent="1"/>
    </xf>
    <xf numFmtId="44" fontId="3" fillId="3" borderId="36" xfId="2" applyNumberFormat="1" applyFont="1" applyFill="1" applyBorder="1" applyAlignment="1" applyProtection="1">
      <alignment horizontal="right" indent="1"/>
    </xf>
    <xf numFmtId="0" fontId="3" fillId="11" borderId="65" xfId="0" applyFont="1" applyFill="1" applyBorder="1" applyAlignment="1" applyProtection="1">
      <alignment vertical="center"/>
    </xf>
    <xf numFmtId="0" fontId="3" fillId="11" borderId="9" xfId="0" applyFont="1" applyFill="1" applyBorder="1" applyAlignment="1" applyProtection="1">
      <alignment vertical="center"/>
    </xf>
    <xf numFmtId="0" fontId="3" fillId="11" borderId="8" xfId="0" applyFont="1" applyFill="1" applyBorder="1" applyAlignment="1" applyProtection="1">
      <alignment vertical="center"/>
    </xf>
    <xf numFmtId="44" fontId="3" fillId="11" borderId="36" xfId="0" applyNumberFormat="1" applyFont="1" applyFill="1" applyBorder="1" applyAlignment="1" applyProtection="1">
      <alignment vertical="center"/>
    </xf>
    <xf numFmtId="0" fontId="3" fillId="5" borderId="8" xfId="0" applyFont="1" applyFill="1" applyBorder="1" applyAlignment="1" applyProtection="1">
      <alignment horizontal="right" indent="1"/>
    </xf>
    <xf numFmtId="44" fontId="3" fillId="5" borderId="15" xfId="0" applyNumberFormat="1" applyFont="1" applyFill="1" applyBorder="1" applyAlignment="1" applyProtection="1">
      <alignment horizontal="center"/>
    </xf>
    <xf numFmtId="44" fontId="0" fillId="0" borderId="63" xfId="1" applyNumberFormat="1" applyFont="1" applyBorder="1" applyAlignment="1" applyProtection="1">
      <alignment horizontal="right" indent="1"/>
    </xf>
    <xf numFmtId="43" fontId="0" fillId="0" borderId="0" xfId="0" applyNumberFormat="1" applyFill="1" applyBorder="1" applyProtection="1"/>
    <xf numFmtId="164" fontId="0" fillId="3" borderId="3" xfId="1" applyNumberFormat="1" applyFont="1" applyFill="1" applyBorder="1" applyAlignment="1" applyProtection="1"/>
    <xf numFmtId="44" fontId="0" fillId="3" borderId="15" xfId="1" applyNumberFormat="1" applyFont="1" applyFill="1" applyBorder="1" applyProtection="1"/>
    <xf numFmtId="164" fontId="0" fillId="3" borderId="0" xfId="1" applyNumberFormat="1" applyFont="1" applyFill="1" applyBorder="1" applyProtection="1"/>
    <xf numFmtId="0" fontId="3" fillId="10" borderId="18" xfId="0" applyFont="1" applyFill="1" applyBorder="1" applyProtection="1"/>
    <xf numFmtId="43" fontId="3" fillId="10" borderId="37" xfId="1" applyFont="1" applyFill="1" applyBorder="1" applyProtection="1"/>
    <xf numFmtId="44" fontId="3" fillId="10" borderId="64" xfId="1" applyNumberFormat="1" applyFont="1" applyFill="1" applyBorder="1" applyAlignment="1" applyProtection="1">
      <alignment horizontal="right" indent="1"/>
    </xf>
    <xf numFmtId="9" fontId="3" fillId="10" borderId="64" xfId="3" applyFont="1" applyFill="1" applyBorder="1" applyAlignment="1" applyProtection="1">
      <alignment horizontal="right" indent="1"/>
    </xf>
    <xf numFmtId="0" fontId="0" fillId="0" borderId="28" xfId="0" applyFill="1" applyBorder="1" applyProtection="1"/>
    <xf numFmtId="0" fontId="0" fillId="0" borderId="29" xfId="0" applyFill="1" applyBorder="1" applyProtection="1"/>
    <xf numFmtId="0" fontId="3" fillId="0" borderId="35" xfId="0" applyFont="1" applyBorder="1" applyProtection="1"/>
    <xf numFmtId="0" fontId="3" fillId="0" borderId="48" xfId="0" applyFont="1" applyBorder="1" applyAlignment="1" applyProtection="1">
      <alignment horizontal="center"/>
    </xf>
    <xf numFmtId="0" fontId="7" fillId="3" borderId="0" xfId="0" applyFont="1" applyFill="1" applyAlignment="1" applyProtection="1">
      <alignment horizontal="center" vertical="center"/>
    </xf>
    <xf numFmtId="164" fontId="12" fillId="3" borderId="0" xfId="0" applyNumberFormat="1" applyFont="1" applyFill="1" applyAlignment="1" applyProtection="1">
      <alignment vertical="center" wrapText="1"/>
    </xf>
    <xf numFmtId="164" fontId="15" fillId="3" borderId="0" xfId="0" applyNumberFormat="1" applyFont="1" applyFill="1" applyAlignment="1" applyProtection="1">
      <alignment vertical="top" wrapText="1"/>
    </xf>
    <xf numFmtId="0" fontId="0" fillId="3" borderId="0" xfId="0" applyFill="1" applyAlignment="1" applyProtection="1">
      <alignment vertical="top" wrapText="1"/>
    </xf>
    <xf numFmtId="0" fontId="0" fillId="0" borderId="16" xfId="0" applyBorder="1" applyProtection="1"/>
    <xf numFmtId="0" fontId="2" fillId="3" borderId="0" xfId="0" applyFont="1" applyFill="1" applyAlignment="1" applyProtection="1">
      <alignment vertical="top" wrapText="1"/>
    </xf>
    <xf numFmtId="0" fontId="3" fillId="7" borderId="35" xfId="0" applyFont="1" applyFill="1" applyBorder="1" applyProtection="1"/>
    <xf numFmtId="43" fontId="3" fillId="7" borderId="32" xfId="1" applyFont="1" applyFill="1" applyBorder="1" applyProtection="1"/>
    <xf numFmtId="0" fontId="0" fillId="3" borderId="52" xfId="0" applyFill="1" applyBorder="1" applyProtection="1"/>
    <xf numFmtId="43" fontId="0" fillId="3" borderId="4" xfId="1" applyFont="1" applyFill="1" applyBorder="1" applyProtection="1"/>
    <xf numFmtId="0" fontId="2" fillId="3" borderId="0" xfId="0" applyFont="1" applyFill="1" applyProtection="1"/>
    <xf numFmtId="0" fontId="8" fillId="3" borderId="0" xfId="0" applyFont="1" applyFill="1" applyAlignment="1" applyProtection="1">
      <alignment vertical="center"/>
    </xf>
    <xf numFmtId="0" fontId="9" fillId="3" borderId="0" xfId="0" applyFont="1" applyFill="1" applyAlignment="1" applyProtection="1">
      <alignment vertical="center"/>
    </xf>
    <xf numFmtId="0" fontId="10" fillId="3" borderId="0" xfId="0" applyFont="1" applyFill="1" applyAlignment="1" applyProtection="1">
      <alignment vertical="center"/>
    </xf>
    <xf numFmtId="0" fontId="6" fillId="3" borderId="0" xfId="0" applyFont="1" applyFill="1" applyProtection="1"/>
    <xf numFmtId="0" fontId="0" fillId="3" borderId="0" xfId="0" applyFont="1" applyFill="1" applyProtection="1"/>
    <xf numFmtId="164" fontId="16" fillId="3" borderId="0" xfId="0" applyNumberFormat="1" applyFont="1" applyFill="1" applyAlignment="1" applyProtection="1">
      <alignment horizontal="center" vertical="center" wrapText="1"/>
    </xf>
    <xf numFmtId="164" fontId="16" fillId="3" borderId="0" xfId="0" applyNumberFormat="1" applyFont="1" applyFill="1" applyAlignment="1" applyProtection="1">
      <alignment vertical="center" wrapText="1"/>
    </xf>
    <xf numFmtId="0" fontId="0" fillId="0" borderId="0" xfId="0" applyFont="1" applyProtection="1"/>
    <xf numFmtId="0" fontId="0" fillId="3" borderId="43" xfId="0" applyFont="1" applyFill="1" applyBorder="1" applyProtection="1"/>
    <xf numFmtId="0" fontId="3" fillId="3" borderId="0" xfId="0" applyFont="1" applyFill="1" applyBorder="1" applyAlignment="1" applyProtection="1">
      <alignment vertical="top" wrapText="1"/>
    </xf>
    <xf numFmtId="0" fontId="0" fillId="3" borderId="44" xfId="0" applyFont="1" applyFill="1" applyBorder="1" applyProtection="1"/>
    <xf numFmtId="164" fontId="15" fillId="3" borderId="44" xfId="0" applyNumberFormat="1" applyFont="1" applyFill="1" applyBorder="1" applyAlignment="1" applyProtection="1">
      <alignment vertical="top" wrapText="1"/>
    </xf>
    <xf numFmtId="0" fontId="0" fillId="3" borderId="0" xfId="0" applyFont="1" applyFill="1" applyAlignment="1" applyProtection="1">
      <alignment vertical="top" wrapText="1"/>
    </xf>
    <xf numFmtId="0" fontId="14" fillId="3" borderId="0" xfId="0" applyFont="1" applyFill="1" applyAlignment="1" applyProtection="1">
      <alignment vertical="top" wrapText="1"/>
    </xf>
    <xf numFmtId="0" fontId="0" fillId="3" borderId="0" xfId="0" applyFont="1" applyFill="1" applyAlignment="1" applyProtection="1">
      <alignment horizontal="left"/>
    </xf>
    <xf numFmtId="0" fontId="0" fillId="0" borderId="0" xfId="0" applyFont="1" applyAlignment="1" applyProtection="1">
      <alignment horizontal="left"/>
    </xf>
    <xf numFmtId="0" fontId="3" fillId="3" borderId="44" xfId="0" applyFont="1" applyFill="1" applyBorder="1" applyAlignment="1" applyProtection="1">
      <alignment vertical="center" wrapText="1"/>
    </xf>
    <xf numFmtId="0" fontId="3" fillId="3" borderId="0" xfId="0" applyFont="1" applyFill="1" applyAlignment="1" applyProtection="1">
      <alignment horizontal="center" vertical="center" wrapText="1"/>
    </xf>
    <xf numFmtId="0" fontId="3" fillId="3" borderId="43" xfId="0" applyFont="1" applyFill="1" applyBorder="1" applyAlignment="1" applyProtection="1">
      <alignment vertical="center" wrapText="1"/>
    </xf>
    <xf numFmtId="0" fontId="3" fillId="3" borderId="0" xfId="0" applyFont="1" applyFill="1" applyAlignment="1" applyProtection="1">
      <alignment vertical="center" wrapText="1"/>
    </xf>
    <xf numFmtId="0" fontId="2" fillId="3" borderId="0" xfId="0" applyFont="1" applyFill="1" applyAlignment="1" applyProtection="1">
      <alignment horizontal="center" vertical="top" wrapText="1"/>
    </xf>
    <xf numFmtId="0" fontId="0" fillId="0" borderId="0" xfId="0" applyFont="1" applyAlignment="1" applyProtection="1">
      <alignment vertical="top" wrapText="1"/>
    </xf>
    <xf numFmtId="0" fontId="2" fillId="3" borderId="0" xfId="0" applyFont="1" applyFill="1" applyAlignment="1" applyProtection="1">
      <alignment horizontal="left"/>
    </xf>
    <xf numFmtId="0" fontId="0" fillId="3" borderId="44" xfId="0" applyFont="1" applyFill="1" applyBorder="1" applyAlignment="1" applyProtection="1">
      <alignment horizontal="left" vertical="top" indent="1"/>
    </xf>
    <xf numFmtId="0" fontId="0" fillId="3" borderId="0" xfId="0" applyFont="1" applyFill="1" applyAlignment="1" applyProtection="1">
      <alignment horizontal="left" vertical="top" indent="1"/>
    </xf>
    <xf numFmtId="0" fontId="0" fillId="3" borderId="0" xfId="0" applyFont="1" applyFill="1" applyBorder="1" applyProtection="1"/>
    <xf numFmtId="0" fontId="3" fillId="3" borderId="44" xfId="0" applyFont="1" applyFill="1" applyBorder="1" applyProtection="1"/>
    <xf numFmtId="0" fontId="3" fillId="3" borderId="0" xfId="0" applyFont="1" applyFill="1" applyAlignment="1" applyProtection="1">
      <alignment horizontal="center"/>
    </xf>
    <xf numFmtId="0" fontId="3" fillId="0" borderId="43" xfId="0" applyFont="1" applyBorder="1" applyProtection="1"/>
    <xf numFmtId="0" fontId="3" fillId="0" borderId="44" xfId="0" applyFont="1" applyBorder="1" applyProtection="1"/>
    <xf numFmtId="0" fontId="0" fillId="3" borderId="0" xfId="0" applyFont="1" applyFill="1" applyAlignment="1" applyProtection="1">
      <alignment horizontal="center" vertical="center"/>
    </xf>
    <xf numFmtId="0" fontId="0" fillId="3" borderId="0" xfId="0" applyFont="1" applyFill="1" applyBorder="1" applyAlignment="1" applyProtection="1">
      <alignment vertical="top" wrapText="1"/>
    </xf>
    <xf numFmtId="0" fontId="0" fillId="3" borderId="44" xfId="0" applyFont="1" applyFill="1" applyBorder="1" applyAlignment="1" applyProtection="1">
      <alignment vertical="top" wrapText="1"/>
    </xf>
    <xf numFmtId="0" fontId="0" fillId="3" borderId="0" xfId="0" applyFont="1" applyFill="1" applyBorder="1" applyAlignment="1" applyProtection="1">
      <alignment horizontal="center" vertical="center"/>
    </xf>
    <xf numFmtId="0" fontId="3" fillId="3" borderId="43" xfId="0" applyFont="1" applyFill="1" applyBorder="1" applyAlignment="1" applyProtection="1">
      <alignment horizontal="right" vertical="center" indent="1"/>
    </xf>
    <xf numFmtId="0" fontId="0" fillId="3" borderId="44" xfId="0" applyFont="1" applyFill="1" applyBorder="1" applyAlignment="1" applyProtection="1">
      <alignment horizontal="center" vertical="center" wrapText="1"/>
    </xf>
    <xf numFmtId="0" fontId="3" fillId="0" borderId="0" xfId="0" applyFont="1" applyBorder="1" applyAlignment="1" applyProtection="1">
      <alignment horizontal="right" vertical="center"/>
    </xf>
    <xf numFmtId="165" fontId="0" fillId="3" borderId="44" xfId="0" applyNumberFormat="1" applyFont="1" applyFill="1" applyBorder="1" applyAlignment="1" applyProtection="1">
      <alignment horizontal="center" vertical="center" wrapText="1"/>
    </xf>
    <xf numFmtId="0" fontId="8" fillId="3" borderId="0" xfId="0" applyFont="1" applyFill="1" applyAlignment="1" applyProtection="1">
      <alignment horizontal="center" vertical="center"/>
    </xf>
    <xf numFmtId="0" fontId="9" fillId="3" borderId="0" xfId="0" applyFont="1" applyFill="1" applyAlignment="1" applyProtection="1">
      <alignment horizontal="center" vertical="center"/>
    </xf>
    <xf numFmtId="165" fontId="0" fillId="3" borderId="0" xfId="0" applyNumberFormat="1" applyFont="1" applyFill="1" applyAlignment="1" applyProtection="1">
      <alignment horizontal="center" vertical="center"/>
    </xf>
    <xf numFmtId="0" fontId="0" fillId="3" borderId="44" xfId="0" applyFont="1" applyFill="1" applyBorder="1" applyAlignment="1" applyProtection="1">
      <alignment horizontal="center" vertical="center"/>
    </xf>
    <xf numFmtId="49" fontId="0" fillId="3" borderId="0" xfId="0" applyNumberFormat="1" applyFont="1" applyFill="1" applyProtection="1"/>
    <xf numFmtId="49" fontId="6" fillId="3" borderId="0" xfId="0" applyNumberFormat="1" applyFont="1" applyFill="1" applyProtection="1"/>
    <xf numFmtId="0" fontId="0" fillId="3" borderId="0" xfId="0" applyFill="1" applyAlignment="1" applyProtection="1">
      <alignment horizontal="left"/>
    </xf>
    <xf numFmtId="0" fontId="0" fillId="3" borderId="0" xfId="0" applyFill="1" applyAlignment="1" applyProtection="1">
      <alignment horizontal="center" vertical="center"/>
    </xf>
    <xf numFmtId="0" fontId="2" fillId="3" borderId="0" xfId="0" applyFont="1" applyFill="1" applyAlignment="1" applyProtection="1">
      <alignment horizontal="center" vertical="center"/>
    </xf>
    <xf numFmtId="0" fontId="0" fillId="3" borderId="0" xfId="0" applyFill="1" applyAlignment="1" applyProtection="1">
      <alignment horizontal="left" vertical="top" wrapText="1"/>
    </xf>
    <xf numFmtId="0" fontId="6" fillId="3" borderId="0" xfId="0" applyFont="1" applyFill="1" applyAlignment="1" applyProtection="1">
      <alignment horizontal="center" vertical="center"/>
    </xf>
    <xf numFmtId="44" fontId="3" fillId="7" borderId="8" xfId="1" applyNumberFormat="1" applyFont="1" applyFill="1" applyBorder="1" applyAlignment="1" applyProtection="1">
      <alignment horizontal="right" indent="1"/>
    </xf>
    <xf numFmtId="44" fontId="3" fillId="7" borderId="67" xfId="1" applyNumberFormat="1" applyFont="1" applyFill="1" applyBorder="1" applyAlignment="1" applyProtection="1">
      <alignment horizontal="right" indent="1"/>
    </xf>
    <xf numFmtId="44" fontId="0" fillId="3" borderId="4" xfId="1" applyNumberFormat="1" applyFont="1" applyFill="1" applyBorder="1" applyAlignment="1" applyProtection="1">
      <alignment horizontal="right" indent="1"/>
    </xf>
    <xf numFmtId="44" fontId="0" fillId="3" borderId="0" xfId="1" applyNumberFormat="1" applyFont="1" applyFill="1" applyAlignment="1" applyProtection="1">
      <alignment horizontal="right" indent="1"/>
    </xf>
    <xf numFmtId="44" fontId="0" fillId="3" borderId="31" xfId="0" applyNumberFormat="1" applyFill="1" applyBorder="1" applyProtection="1"/>
    <xf numFmtId="44" fontId="3" fillId="10" borderId="40" xfId="1" applyNumberFormat="1" applyFont="1" applyFill="1" applyBorder="1" applyAlignment="1" applyProtection="1">
      <alignment horizontal="right" indent="1"/>
    </xf>
    <xf numFmtId="44" fontId="3" fillId="10" borderId="33" xfId="1" applyNumberFormat="1" applyFont="1" applyFill="1" applyBorder="1" applyAlignment="1" applyProtection="1">
      <alignment horizontal="right" indent="1"/>
    </xf>
    <xf numFmtId="0" fontId="3" fillId="17" borderId="1" xfId="0" applyFont="1" applyFill="1" applyBorder="1" applyAlignment="1" applyProtection="1">
      <alignment horizontal="center" vertical="center" wrapText="1"/>
    </xf>
    <xf numFmtId="9" fontId="0" fillId="0" borderId="0" xfId="3" applyFont="1" applyFill="1" applyBorder="1" applyProtection="1"/>
    <xf numFmtId="0" fontId="0" fillId="0" borderId="0" xfId="0" applyFill="1" applyBorder="1" applyAlignment="1" applyProtection="1">
      <alignment horizontal="left" vertical="top" wrapText="1"/>
    </xf>
    <xf numFmtId="43" fontId="0" fillId="6" borderId="1" xfId="1" applyFont="1" applyFill="1" applyBorder="1" applyAlignment="1" applyProtection="1">
      <alignment horizontal="right" vertical="center" wrapText="1" indent="1"/>
      <protection locked="0"/>
    </xf>
    <xf numFmtId="0" fontId="3" fillId="17" borderId="1" xfId="0" applyFont="1" applyFill="1" applyBorder="1" applyAlignment="1" applyProtection="1">
      <alignment horizontal="center" vertical="justify" wrapText="1"/>
    </xf>
    <xf numFmtId="0" fontId="3" fillId="17" borderId="32" xfId="0" applyFont="1" applyFill="1" applyBorder="1" applyAlignment="1" applyProtection="1">
      <alignment horizontal="center" vertical="justify" wrapText="1"/>
    </xf>
    <xf numFmtId="43" fontId="3" fillId="17" borderId="1" xfId="1" applyFont="1" applyFill="1" applyBorder="1" applyAlignment="1" applyProtection="1">
      <alignment horizontal="center" vertical="center" wrapText="1"/>
    </xf>
    <xf numFmtId="44" fontId="1" fillId="0" borderId="1" xfId="2" applyFont="1" applyFill="1" applyBorder="1" applyAlignment="1" applyProtection="1">
      <alignment horizontal="right" vertical="center" wrapText="1" indent="1"/>
    </xf>
    <xf numFmtId="43" fontId="0" fillId="0" borderId="2" xfId="0" applyNumberFormat="1" applyFont="1" applyFill="1" applyBorder="1" applyAlignment="1" applyProtection="1">
      <alignment horizontal="right" vertical="center" wrapText="1" indent="1"/>
    </xf>
    <xf numFmtId="43" fontId="3" fillId="0" borderId="6" xfId="0" applyNumberFormat="1" applyFont="1" applyFill="1" applyBorder="1" applyAlignment="1" applyProtection="1">
      <alignment horizontal="right" vertical="center" wrapText="1" indent="1"/>
    </xf>
    <xf numFmtId="44" fontId="3" fillId="0" borderId="70" xfId="0" applyNumberFormat="1" applyFont="1" applyFill="1" applyBorder="1" applyAlignment="1" applyProtection="1">
      <alignment horizontal="right" vertical="center" wrapText="1" indent="1"/>
    </xf>
    <xf numFmtId="43" fontId="3" fillId="0" borderId="79" xfId="1" applyFont="1" applyFill="1" applyBorder="1" applyProtection="1"/>
    <xf numFmtId="44" fontId="3" fillId="0" borderId="80" xfId="1" applyNumberFormat="1" applyFont="1" applyFill="1" applyBorder="1" applyProtection="1"/>
    <xf numFmtId="43" fontId="0" fillId="0" borderId="2" xfId="1" applyFont="1" applyFill="1" applyBorder="1" applyAlignment="1" applyProtection="1">
      <alignment vertical="center"/>
    </xf>
    <xf numFmtId="44" fontId="0" fillId="0" borderId="17" xfId="2" applyFont="1" applyFill="1" applyBorder="1" applyAlignment="1" applyProtection="1">
      <alignment vertical="center"/>
    </xf>
    <xf numFmtId="0" fontId="14" fillId="0" borderId="0" xfId="0" applyFont="1" applyFill="1" applyAlignment="1" applyProtection="1">
      <alignment horizontal="center"/>
    </xf>
    <xf numFmtId="2" fontId="14" fillId="0" borderId="0" xfId="0" applyNumberFormat="1" applyFont="1" applyFill="1" applyProtection="1"/>
    <xf numFmtId="44" fontId="1" fillId="0" borderId="5" xfId="2" applyFont="1" applyFill="1" applyBorder="1" applyAlignment="1" applyProtection="1">
      <alignment horizontal="right" vertical="center" wrapText="1" indent="1"/>
    </xf>
    <xf numFmtId="0" fontId="3" fillId="0" borderId="0" xfId="0" applyFont="1" applyFill="1" applyBorder="1" applyAlignment="1" applyProtection="1">
      <alignment horizontal="left" wrapText="1"/>
    </xf>
    <xf numFmtId="37" fontId="0" fillId="6" borderId="1" xfId="1" applyNumberFormat="1" applyFont="1" applyFill="1" applyBorder="1" applyAlignment="1" applyProtection="1">
      <alignment horizontal="right" indent="1"/>
      <protection locked="0"/>
    </xf>
    <xf numFmtId="37" fontId="0" fillId="6" borderId="46" xfId="1" applyNumberFormat="1" applyFont="1" applyFill="1" applyBorder="1" applyAlignment="1" applyProtection="1">
      <alignment horizontal="right" indent="1"/>
      <protection locked="0"/>
    </xf>
    <xf numFmtId="4" fontId="0" fillId="6" borderId="1" xfId="0" applyNumberFormat="1" applyFont="1" applyFill="1" applyBorder="1" applyAlignment="1" applyProtection="1">
      <alignment horizontal="right" vertical="center" wrapText="1" indent="1"/>
      <protection locked="0"/>
    </xf>
    <xf numFmtId="43" fontId="0" fillId="6" borderId="1" xfId="1" applyFont="1" applyFill="1" applyBorder="1" applyAlignment="1" applyProtection="1">
      <alignment horizontal="right" wrapText="1" indent="1"/>
      <protection locked="0"/>
    </xf>
    <xf numFmtId="3" fontId="0" fillId="6" borderId="1" xfId="0" applyNumberFormat="1" applyFont="1" applyFill="1" applyBorder="1" applyAlignment="1" applyProtection="1">
      <alignment horizontal="right" vertical="center" wrapText="1" indent="1"/>
      <protection locked="0"/>
    </xf>
    <xf numFmtId="44" fontId="0" fillId="0" borderId="36" xfId="1" applyNumberFormat="1" applyFont="1" applyBorder="1" applyAlignment="1" applyProtection="1">
      <alignment horizontal="right" wrapText="1" indent="1"/>
    </xf>
    <xf numFmtId="44" fontId="0" fillId="0" borderId="32" xfId="1" applyNumberFormat="1" applyFont="1" applyBorder="1" applyAlignment="1" applyProtection="1">
      <alignment horizontal="right" wrapText="1" indent="1"/>
    </xf>
    <xf numFmtId="43" fontId="0" fillId="0" borderId="32" xfId="1" applyFont="1" applyBorder="1" applyAlignment="1" applyProtection="1">
      <alignment horizontal="right" wrapText="1" indent="1"/>
    </xf>
    <xf numFmtId="0" fontId="27" fillId="0" borderId="0" xfId="0" applyFont="1" applyFill="1" applyBorder="1" applyAlignment="1" applyProtection="1">
      <alignment vertical="center"/>
    </xf>
    <xf numFmtId="0" fontId="3" fillId="5" borderId="43" xfId="0" applyFont="1" applyFill="1" applyBorder="1" applyAlignment="1" applyProtection="1">
      <alignment horizontal="center"/>
    </xf>
    <xf numFmtId="10" fontId="0" fillId="3" borderId="2" xfId="3" applyNumberFormat="1" applyFont="1" applyFill="1" applyBorder="1" applyAlignment="1" applyProtection="1">
      <alignment horizontal="right" indent="1"/>
    </xf>
    <xf numFmtId="10" fontId="0" fillId="3" borderId="39" xfId="3" applyNumberFormat="1" applyFont="1" applyFill="1" applyBorder="1" applyAlignment="1" applyProtection="1">
      <alignment horizontal="right" indent="1"/>
    </xf>
    <xf numFmtId="0" fontId="3" fillId="17" borderId="53" xfId="0" applyFont="1" applyFill="1" applyBorder="1" applyAlignment="1" applyProtection="1">
      <alignment horizontal="center" vertical="center" wrapText="1"/>
    </xf>
    <xf numFmtId="44" fontId="3" fillId="0" borderId="9" xfId="2"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44" fontId="1" fillId="0" borderId="39" xfId="2" applyFont="1" applyFill="1" applyBorder="1" applyAlignment="1" applyProtection="1">
      <alignment horizontal="right" vertical="center" wrapText="1" indent="1"/>
    </xf>
    <xf numFmtId="44" fontId="1" fillId="0" borderId="47" xfId="2" applyFont="1" applyFill="1" applyBorder="1" applyAlignment="1" applyProtection="1">
      <alignment horizontal="right" vertical="center" wrapText="1" indent="1"/>
    </xf>
    <xf numFmtId="0" fontId="3" fillId="17" borderId="35"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44" fontId="3" fillId="0" borderId="73" xfId="2" applyFont="1" applyFill="1" applyBorder="1" applyAlignment="1" applyProtection="1">
      <alignment horizontal="center" vertical="center" wrapText="1"/>
    </xf>
    <xf numFmtId="0" fontId="3" fillId="0" borderId="43" xfId="0" applyFont="1" applyFill="1" applyBorder="1" applyAlignment="1" applyProtection="1">
      <alignment horizontal="left" vertical="center" wrapText="1"/>
    </xf>
    <xf numFmtId="0" fontId="3" fillId="0" borderId="43" xfId="0" applyFont="1" applyFill="1" applyBorder="1" applyAlignment="1" applyProtection="1">
      <alignment horizontal="center" vertical="center" wrapText="1"/>
    </xf>
    <xf numFmtId="37" fontId="0" fillId="6" borderId="2" xfId="1" applyNumberFormat="1" applyFont="1" applyFill="1" applyBorder="1" applyAlignment="1" applyProtection="1">
      <alignment horizontal="right" indent="1"/>
      <protection locked="0"/>
    </xf>
    <xf numFmtId="44" fontId="0" fillId="0" borderId="15" xfId="2" applyFont="1" applyFill="1" applyBorder="1" applyProtection="1"/>
    <xf numFmtId="0" fontId="3" fillId="17" borderId="1" xfId="0" applyFont="1" applyFill="1" applyBorder="1" applyAlignment="1" applyProtection="1">
      <alignment horizontal="center" vertical="center" wrapText="1"/>
    </xf>
    <xf numFmtId="0" fontId="3" fillId="0" borderId="68" xfId="0" applyFont="1" applyFill="1" applyBorder="1" applyAlignment="1" applyProtection="1">
      <alignment horizontal="left" vertical="center" wrapText="1"/>
    </xf>
    <xf numFmtId="0" fontId="0" fillId="6" borderId="1" xfId="0" applyFill="1" applyBorder="1" applyAlignment="1" applyProtection="1">
      <alignment horizontal="left" vertical="center" indent="1"/>
      <protection locked="0"/>
    </xf>
    <xf numFmtId="164" fontId="4" fillId="3" borderId="0" xfId="0" applyNumberFormat="1" applyFont="1" applyFill="1" applyAlignment="1" applyProtection="1">
      <alignment vertical="center" wrapText="1"/>
    </xf>
    <xf numFmtId="0" fontId="2" fillId="3" borderId="0" xfId="0" applyFont="1" applyFill="1" applyAlignment="1" applyProtection="1">
      <alignment horizontal="left" vertical="top" wrapText="1"/>
    </xf>
    <xf numFmtId="0" fontId="2" fillId="3" borderId="0" xfId="0" applyFont="1" applyFill="1" applyAlignment="1" applyProtection="1">
      <alignment horizontal="left" vertical="top"/>
    </xf>
    <xf numFmtId="0" fontId="28" fillId="3" borderId="0" xfId="0" applyFont="1" applyFill="1" applyAlignment="1" applyProtection="1">
      <alignment horizontal="left" vertical="center" wrapText="1"/>
    </xf>
    <xf numFmtId="4" fontId="0" fillId="6" borderId="1" xfId="1" applyNumberFormat="1" applyFont="1" applyFill="1" applyBorder="1" applyAlignment="1" applyProtection="1">
      <alignment horizontal="left" vertical="center" indent="1"/>
      <protection locked="0"/>
    </xf>
    <xf numFmtId="0" fontId="3" fillId="17" borderId="52" xfId="0" applyFont="1" applyFill="1" applyBorder="1" applyAlignment="1" applyProtection="1">
      <alignment horizontal="center" vertical="center" wrapText="1"/>
    </xf>
    <xf numFmtId="0" fontId="3" fillId="17" borderId="5" xfId="0" applyFont="1" applyFill="1" applyBorder="1" applyAlignment="1" applyProtection="1">
      <alignment horizontal="center" vertical="center" wrapText="1"/>
    </xf>
    <xf numFmtId="0" fontId="3" fillId="0" borderId="68" xfId="0" applyFont="1" applyFill="1" applyBorder="1" applyAlignment="1" applyProtection="1">
      <alignment horizontal="left" vertical="center" wrapText="1"/>
    </xf>
    <xf numFmtId="0" fontId="3" fillId="17" borderId="32" xfId="0" applyFont="1" applyFill="1" applyBorder="1" applyAlignment="1" applyProtection="1">
      <alignment horizontal="center" vertical="center" wrapText="1"/>
    </xf>
    <xf numFmtId="0" fontId="3" fillId="17" borderId="1" xfId="0" applyFont="1" applyFill="1" applyBorder="1" applyAlignment="1" applyProtection="1">
      <alignment horizontal="center" vertical="center" wrapText="1"/>
    </xf>
    <xf numFmtId="0" fontId="0" fillId="0" borderId="0" xfId="0" applyFill="1" applyBorder="1" applyAlignment="1" applyProtection="1">
      <alignment horizontal="left" vertical="top" wrapText="1"/>
    </xf>
    <xf numFmtId="0" fontId="3" fillId="17" borderId="14" xfId="0" applyFont="1" applyFill="1" applyBorder="1" applyAlignment="1" applyProtection="1">
      <alignment horizontal="center" vertical="center" wrapText="1"/>
    </xf>
    <xf numFmtId="0" fontId="3" fillId="17" borderId="2" xfId="0" applyFont="1" applyFill="1" applyBorder="1" applyAlignment="1" applyProtection="1">
      <alignment horizontal="center" vertical="center" wrapText="1"/>
    </xf>
    <xf numFmtId="4" fontId="0" fillId="0" borderId="0" xfId="0" applyNumberFormat="1" applyFill="1" applyProtection="1"/>
    <xf numFmtId="43" fontId="0" fillId="0" borderId="0" xfId="0" applyNumberFormat="1" applyFill="1" applyProtection="1"/>
    <xf numFmtId="44" fontId="0" fillId="0" borderId="0" xfId="0" applyNumberFormat="1" applyFill="1" applyProtection="1"/>
    <xf numFmtId="166" fontId="0" fillId="6" borderId="1" xfId="0" applyNumberFormat="1" applyFill="1" applyBorder="1" applyAlignment="1" applyProtection="1">
      <alignment horizontal="left" vertical="center" indent="1"/>
      <protection locked="0"/>
    </xf>
    <xf numFmtId="0" fontId="3" fillId="0" borderId="54" xfId="0" applyFont="1" applyFill="1" applyBorder="1" applyAlignment="1" applyProtection="1">
      <alignment horizontal="left" vertical="center" wrapText="1"/>
    </xf>
    <xf numFmtId="0" fontId="0" fillId="0" borderId="55" xfId="0" applyFont="1" applyFill="1" applyBorder="1" applyAlignment="1" applyProtection="1">
      <alignment horizontal="center" vertical="center" wrapText="1"/>
    </xf>
    <xf numFmtId="43" fontId="3" fillId="0" borderId="55" xfId="0" applyNumberFormat="1" applyFont="1" applyFill="1" applyBorder="1" applyAlignment="1" applyProtection="1">
      <alignment horizontal="right" vertical="center" wrapText="1" indent="1"/>
    </xf>
    <xf numFmtId="44" fontId="3" fillId="0" borderId="57" xfId="2" applyFont="1" applyFill="1" applyBorder="1" applyAlignment="1" applyProtection="1">
      <alignment horizontal="center" vertical="center" wrapText="1"/>
    </xf>
    <xf numFmtId="44" fontId="3" fillId="0" borderId="58" xfId="0" applyNumberFormat="1" applyFont="1" applyFill="1" applyBorder="1" applyAlignment="1" applyProtection="1">
      <alignment horizontal="right" vertical="center" wrapText="1" indent="1"/>
    </xf>
    <xf numFmtId="0" fontId="3" fillId="0" borderId="26" xfId="0" applyFont="1" applyFill="1" applyBorder="1" applyAlignment="1" applyProtection="1">
      <alignment horizontal="left" vertical="center" wrapText="1"/>
    </xf>
    <xf numFmtId="0" fontId="0" fillId="6" borderId="52" xfId="0" applyFont="1" applyFill="1" applyBorder="1" applyAlignment="1" applyProtection="1">
      <alignment horizontal="left" vertical="center" indent="1"/>
      <protection locked="0"/>
    </xf>
    <xf numFmtId="37" fontId="0" fillId="6" borderId="3" xfId="1" applyNumberFormat="1" applyFont="1" applyFill="1" applyBorder="1" applyAlignment="1" applyProtection="1">
      <alignment horizontal="right" indent="1"/>
      <protection locked="0"/>
    </xf>
    <xf numFmtId="3" fontId="0" fillId="6" borderId="3" xfId="0" applyNumberFormat="1" applyFont="1" applyFill="1" applyBorder="1" applyAlignment="1" applyProtection="1">
      <alignment horizontal="right" vertical="center" wrapText="1" indent="1"/>
      <protection locked="0"/>
    </xf>
    <xf numFmtId="0" fontId="0" fillId="0" borderId="9" xfId="0" applyFill="1" applyBorder="1" applyProtection="1"/>
    <xf numFmtId="0" fontId="3" fillId="0" borderId="54" xfId="0" applyFont="1" applyFill="1" applyBorder="1" applyProtection="1"/>
    <xf numFmtId="0" fontId="0" fillId="0" borderId="55" xfId="0" applyFill="1" applyBorder="1" applyProtection="1"/>
    <xf numFmtId="43" fontId="0" fillId="0" borderId="55" xfId="1" applyFont="1" applyFill="1" applyBorder="1" applyProtection="1"/>
    <xf numFmtId="43" fontId="3" fillId="0" borderId="56" xfId="1" applyFont="1" applyFill="1" applyBorder="1" applyAlignment="1" applyProtection="1">
      <alignment horizontal="right" wrapText="1" indent="1"/>
    </xf>
    <xf numFmtId="164" fontId="0" fillId="0" borderId="57" xfId="0" applyNumberFormat="1" applyFill="1" applyBorder="1" applyProtection="1"/>
    <xf numFmtId="44" fontId="3" fillId="0" borderId="58" xfId="1" applyNumberFormat="1" applyFont="1" applyFill="1" applyBorder="1" applyAlignment="1" applyProtection="1">
      <alignment horizontal="right" wrapText="1" indent="1"/>
    </xf>
    <xf numFmtId="43" fontId="0" fillId="6" borderId="46" xfId="1" applyFont="1" applyFill="1" applyBorder="1" applyAlignment="1" applyProtection="1">
      <alignment horizontal="right" vertical="center" wrapText="1" indent="1"/>
      <protection locked="0"/>
    </xf>
    <xf numFmtId="0" fontId="0" fillId="0" borderId="21" xfId="0" applyFill="1" applyBorder="1" applyAlignment="1" applyProtection="1">
      <alignment horizontal="left" vertical="top" wrapText="1" indent="1"/>
      <protection locked="0"/>
    </xf>
    <xf numFmtId="0" fontId="0" fillId="6" borderId="35" xfId="0" applyFont="1" applyFill="1" applyBorder="1" applyAlignment="1" applyProtection="1">
      <alignment horizontal="left" vertical="center" indent="1"/>
      <protection locked="0"/>
    </xf>
    <xf numFmtId="37" fontId="0" fillId="6" borderId="32" xfId="1" applyNumberFormat="1" applyFont="1" applyFill="1" applyBorder="1" applyAlignment="1" applyProtection="1">
      <alignment horizontal="right" indent="1"/>
      <protection locked="0"/>
    </xf>
    <xf numFmtId="43" fontId="0" fillId="6" borderId="32" xfId="1" applyFont="1" applyFill="1" applyBorder="1" applyAlignment="1" applyProtection="1">
      <alignment horizontal="right" vertical="center" wrapText="1" indent="1"/>
      <protection locked="0"/>
    </xf>
    <xf numFmtId="43" fontId="0" fillId="0" borderId="32" xfId="0" applyNumberFormat="1" applyFont="1" applyFill="1" applyBorder="1" applyAlignment="1" applyProtection="1">
      <alignment horizontal="right" vertical="center" wrapText="1" indent="1"/>
    </xf>
    <xf numFmtId="0" fontId="7" fillId="0" borderId="0" xfId="0" applyFont="1" applyFill="1" applyAlignment="1" applyProtection="1">
      <alignment horizontal="center" vertical="center"/>
    </xf>
    <xf numFmtId="0" fontId="14" fillId="0" borderId="0" xfId="0" applyFont="1" applyFill="1" applyBorder="1" applyAlignment="1" applyProtection="1">
      <alignment horizontal="center"/>
    </xf>
    <xf numFmtId="0" fontId="0" fillId="0" borderId="0" xfId="0" applyFill="1" applyAlignment="1" applyProtection="1">
      <alignment horizontal="center"/>
    </xf>
    <xf numFmtId="44" fontId="3" fillId="0" borderId="0" xfId="0" applyNumberFormat="1" applyFont="1" applyFill="1" applyBorder="1" applyAlignment="1" applyProtection="1">
      <alignment horizontal="right" vertical="center" wrapText="1" indent="1"/>
    </xf>
    <xf numFmtId="44" fontId="3" fillId="0" borderId="55" xfId="2" applyFont="1" applyFill="1" applyBorder="1" applyAlignment="1" applyProtection="1">
      <alignment horizontal="center" vertical="center" wrapText="1"/>
    </xf>
    <xf numFmtId="0" fontId="14" fillId="0" borderId="0" xfId="0" applyFont="1" applyFill="1" applyBorder="1" applyAlignment="1" applyProtection="1">
      <alignment vertical="top"/>
    </xf>
    <xf numFmtId="0" fontId="13" fillId="0" borderId="30" xfId="0" applyFont="1" applyFill="1" applyBorder="1" applyAlignment="1" applyProtection="1"/>
    <xf numFmtId="0" fontId="5" fillId="0" borderId="43" xfId="0" applyFont="1" applyFill="1" applyBorder="1" applyAlignment="1" applyProtection="1">
      <alignment horizontal="right"/>
    </xf>
    <xf numFmtId="44" fontId="3" fillId="0" borderId="31" xfId="0" applyNumberFormat="1" applyFont="1" applyFill="1" applyBorder="1" applyAlignment="1" applyProtection="1">
      <alignment horizontal="right" wrapText="1" indent="1"/>
    </xf>
    <xf numFmtId="0" fontId="3" fillId="4" borderId="76"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11" fillId="6" borderId="52" xfId="0" applyFont="1" applyFill="1" applyBorder="1" applyAlignment="1" applyProtection="1">
      <protection locked="0"/>
    </xf>
    <xf numFmtId="0" fontId="11" fillId="6" borderId="1" xfId="0" applyFont="1" applyFill="1" applyBorder="1" applyAlignment="1" applyProtection="1">
      <protection locked="0"/>
    </xf>
    <xf numFmtId="0" fontId="11" fillId="6" borderId="46" xfId="0" applyFont="1" applyFill="1" applyBorder="1" applyAlignment="1" applyProtection="1">
      <protection locked="0"/>
    </xf>
    <xf numFmtId="0" fontId="3" fillId="0" borderId="14" xfId="0" applyFont="1" applyFill="1" applyBorder="1" applyAlignment="1" applyProtection="1">
      <alignment horizontal="right" vertical="center"/>
    </xf>
    <xf numFmtId="43" fontId="3" fillId="5" borderId="81" xfId="1" applyFont="1" applyFill="1" applyBorder="1" applyAlignment="1" applyProtection="1">
      <alignment vertical="center"/>
    </xf>
    <xf numFmtId="0" fontId="3" fillId="0" borderId="14" xfId="0" applyFont="1" applyFill="1" applyBorder="1" applyAlignment="1" applyProtection="1">
      <alignment horizontal="right" indent="1"/>
    </xf>
    <xf numFmtId="0" fontId="3" fillId="0" borderId="14" xfId="0" applyFont="1" applyFill="1" applyBorder="1" applyAlignment="1" applyProtection="1">
      <alignment horizontal="left"/>
    </xf>
    <xf numFmtId="0" fontId="13" fillId="0" borderId="0" xfId="0" applyFont="1" applyFill="1" applyAlignment="1" applyProtection="1">
      <alignment vertical="center"/>
    </xf>
    <xf numFmtId="43" fontId="0" fillId="6" borderId="46" xfId="1" applyFont="1" applyFill="1" applyBorder="1" applyAlignment="1" applyProtection="1">
      <alignment horizontal="right" wrapText="1" indent="1"/>
      <protection locked="0"/>
    </xf>
    <xf numFmtId="0" fontId="5" fillId="0" borderId="0" xfId="0" applyFont="1" applyFill="1" applyBorder="1" applyAlignment="1" applyProtection="1">
      <alignment horizontal="center"/>
    </xf>
    <xf numFmtId="0" fontId="3" fillId="0" borderId="0" xfId="0" applyFont="1" applyFill="1" applyBorder="1" applyAlignment="1" applyProtection="1">
      <alignment horizontal="center" vertical="center"/>
    </xf>
    <xf numFmtId="0" fontId="0" fillId="0" borderId="0" xfId="0" applyFont="1" applyFill="1" applyAlignment="1" applyProtection="1">
      <alignment horizontal="center"/>
    </xf>
    <xf numFmtId="0" fontId="0" fillId="0" borderId="0" xfId="0" applyFont="1" applyFill="1" applyBorder="1" applyAlignment="1" applyProtection="1">
      <alignment horizontal="center" vertical="center"/>
    </xf>
    <xf numFmtId="0" fontId="0" fillId="0" borderId="26" xfId="0" applyFill="1" applyBorder="1" applyAlignment="1" applyProtection="1">
      <alignment horizontal="left" vertical="top" wrapText="1"/>
    </xf>
    <xf numFmtId="0" fontId="0" fillId="0" borderId="23" xfId="0" applyFill="1" applyBorder="1" applyAlignment="1" applyProtection="1">
      <alignment horizontal="left" vertical="top" wrapText="1" indent="2"/>
      <protection locked="0"/>
    </xf>
    <xf numFmtId="43" fontId="0" fillId="22" borderId="1" xfId="1" applyFont="1" applyFill="1" applyBorder="1" applyProtection="1"/>
    <xf numFmtId="0" fontId="27" fillId="0" borderId="31" xfId="0" applyFont="1" applyFill="1" applyBorder="1" applyAlignment="1" applyProtection="1">
      <alignment vertical="center"/>
    </xf>
    <xf numFmtId="44" fontId="1" fillId="0" borderId="53" xfId="2" applyFont="1" applyFill="1" applyBorder="1" applyAlignment="1" applyProtection="1">
      <alignment horizontal="right" vertical="center" wrapText="1" indent="1"/>
    </xf>
    <xf numFmtId="43" fontId="0" fillId="0" borderId="0" xfId="1" applyFont="1" applyFill="1" applyBorder="1" applyProtection="1"/>
    <xf numFmtId="0" fontId="3" fillId="0" borderId="22" xfId="0" applyFont="1" applyFill="1" applyBorder="1" applyProtection="1"/>
    <xf numFmtId="43" fontId="0" fillId="0" borderId="23" xfId="1" applyFont="1" applyFill="1" applyBorder="1" applyProtection="1"/>
    <xf numFmtId="43" fontId="3" fillId="0" borderId="74" xfId="1" applyFont="1" applyFill="1" applyBorder="1" applyAlignment="1" applyProtection="1">
      <alignment horizontal="right" wrapText="1" indent="1"/>
    </xf>
    <xf numFmtId="0" fontId="0" fillId="3" borderId="23" xfId="0" applyFill="1" applyBorder="1" applyProtection="1"/>
    <xf numFmtId="164" fontId="0" fillId="0" borderId="75" xfId="0" applyNumberFormat="1" applyFill="1" applyBorder="1" applyProtection="1"/>
    <xf numFmtId="0" fontId="3" fillId="0" borderId="65" xfId="0" applyFont="1" applyFill="1" applyBorder="1" applyProtection="1"/>
    <xf numFmtId="43" fontId="0" fillId="0" borderId="9" xfId="1" applyFont="1" applyFill="1" applyBorder="1" applyProtection="1"/>
    <xf numFmtId="43" fontId="3" fillId="0" borderId="10" xfId="1" applyFont="1" applyFill="1" applyBorder="1" applyAlignment="1" applyProtection="1">
      <alignment horizontal="right" wrapText="1" indent="1"/>
    </xf>
    <xf numFmtId="0" fontId="0" fillId="3" borderId="9" xfId="0" applyFill="1" applyBorder="1" applyProtection="1"/>
    <xf numFmtId="164" fontId="0" fillId="0" borderId="8" xfId="0" applyNumberFormat="1" applyFill="1" applyBorder="1" applyProtection="1"/>
    <xf numFmtId="44" fontId="3" fillId="0" borderId="66" xfId="1" applyNumberFormat="1" applyFont="1" applyFill="1" applyBorder="1" applyAlignment="1" applyProtection="1">
      <alignment horizontal="right" wrapText="1" indent="1"/>
    </xf>
    <xf numFmtId="44" fontId="0" fillId="0" borderId="57" xfId="0" applyNumberFormat="1" applyFill="1" applyBorder="1" applyProtection="1"/>
    <xf numFmtId="0" fontId="3" fillId="0" borderId="54" xfId="0" applyFont="1" applyFill="1" applyBorder="1" applyAlignment="1" applyProtection="1">
      <alignment vertical="center"/>
    </xf>
    <xf numFmtId="43" fontId="3" fillId="0" borderId="56" xfId="1" applyNumberFormat="1" applyFont="1" applyFill="1" applyBorder="1" applyAlignment="1" applyProtection="1">
      <alignment horizontal="right" wrapText="1" indent="1"/>
    </xf>
    <xf numFmtId="0" fontId="3" fillId="23" borderId="18" xfId="0" applyFont="1" applyFill="1" applyBorder="1" applyProtection="1"/>
    <xf numFmtId="43" fontId="3" fillId="23" borderId="49" xfId="1" applyFont="1" applyFill="1" applyBorder="1" applyProtection="1"/>
    <xf numFmtId="44" fontId="3" fillId="23" borderId="38" xfId="1" applyNumberFormat="1" applyFont="1" applyFill="1" applyBorder="1" applyProtection="1"/>
    <xf numFmtId="0" fontId="3" fillId="2" borderId="18" xfId="0" applyFont="1" applyFill="1" applyBorder="1" applyAlignment="1" applyProtection="1">
      <alignment horizontal="right" vertical="center"/>
    </xf>
    <xf numFmtId="43" fontId="3" fillId="0" borderId="56" xfId="1" applyNumberFormat="1" applyFont="1" applyFill="1" applyBorder="1" applyAlignment="1" applyProtection="1">
      <alignment horizontal="right" vertical="center" wrapText="1" indent="1"/>
    </xf>
    <xf numFmtId="44" fontId="3" fillId="0" borderId="58" xfId="1" applyNumberFormat="1" applyFont="1" applyFill="1" applyBorder="1" applyAlignment="1" applyProtection="1">
      <alignment horizontal="right" vertical="center" wrapText="1" indent="1"/>
    </xf>
    <xf numFmtId="0" fontId="0" fillId="0" borderId="0" xfId="0" applyFill="1" applyAlignment="1" applyProtection="1">
      <alignment horizontal="left" wrapText="1"/>
    </xf>
    <xf numFmtId="0" fontId="3" fillId="3" borderId="54" xfId="0" applyFont="1" applyFill="1" applyBorder="1" applyProtection="1"/>
    <xf numFmtId="0" fontId="0" fillId="3" borderId="55" xfId="0" applyFill="1" applyBorder="1" applyProtection="1"/>
    <xf numFmtId="43" fontId="0" fillId="3" borderId="55" xfId="1" applyFont="1" applyFill="1" applyBorder="1" applyProtection="1"/>
    <xf numFmtId="43" fontId="3" fillId="3" borderId="56" xfId="1" applyFont="1" applyFill="1" applyBorder="1" applyAlignment="1" applyProtection="1">
      <alignment horizontal="right" wrapText="1" indent="1"/>
    </xf>
    <xf numFmtId="164" fontId="0" fillId="3" borderId="57" xfId="0" applyNumberFormat="1" applyFill="1" applyBorder="1" applyProtection="1"/>
    <xf numFmtId="44" fontId="3" fillId="3" borderId="58" xfId="1" applyNumberFormat="1" applyFont="1" applyFill="1" applyBorder="1" applyAlignment="1" applyProtection="1">
      <alignment horizontal="right" wrapText="1" indent="1"/>
    </xf>
    <xf numFmtId="0" fontId="0" fillId="0" borderId="86" xfId="0" applyFont="1" applyFill="1" applyBorder="1" applyAlignment="1" applyProtection="1">
      <alignment horizontal="center" vertical="center" wrapText="1"/>
    </xf>
    <xf numFmtId="0" fontId="13" fillId="0" borderId="68" xfId="0" applyFont="1" applyFill="1" applyBorder="1" applyAlignment="1" applyProtection="1"/>
    <xf numFmtId="0" fontId="13" fillId="0" borderId="6" xfId="0" applyFont="1" applyFill="1" applyBorder="1" applyAlignment="1" applyProtection="1"/>
    <xf numFmtId="0" fontId="5" fillId="0" borderId="6" xfId="0" applyFont="1" applyFill="1" applyBorder="1" applyAlignment="1" applyProtection="1">
      <alignment horizontal="right"/>
    </xf>
    <xf numFmtId="0" fontId="5" fillId="0" borderId="73" xfId="0" applyFont="1" applyFill="1" applyBorder="1" applyAlignment="1" applyProtection="1">
      <alignment horizontal="right"/>
    </xf>
    <xf numFmtId="44" fontId="3" fillId="0" borderId="70" xfId="0" applyNumberFormat="1" applyFont="1" applyFill="1" applyBorder="1" applyAlignment="1" applyProtection="1">
      <alignment horizontal="right" wrapText="1" indent="1"/>
    </xf>
    <xf numFmtId="0" fontId="13" fillId="0" borderId="0" xfId="0" quotePrefix="1" applyFont="1" applyFill="1" applyBorder="1" applyAlignment="1" applyProtection="1">
      <alignment horizontal="right"/>
    </xf>
    <xf numFmtId="0" fontId="13" fillId="20" borderId="8" xfId="0" applyFont="1" applyFill="1" applyBorder="1" applyAlignment="1" applyProtection="1">
      <alignment horizontal="center" vertical="center"/>
    </xf>
    <xf numFmtId="0" fontId="13" fillId="20" borderId="66" xfId="0" applyFont="1" applyFill="1" applyBorder="1" applyAlignment="1" applyProtection="1">
      <alignment horizontal="center" vertical="center"/>
    </xf>
    <xf numFmtId="4" fontId="14" fillId="0" borderId="0" xfId="0" applyNumberFormat="1" applyFont="1" applyFill="1" applyProtection="1"/>
    <xf numFmtId="44" fontId="1" fillId="0" borderId="46" xfId="2" applyFont="1" applyFill="1" applyBorder="1" applyAlignment="1" applyProtection="1">
      <alignment horizontal="right" vertical="center" wrapText="1" indent="1"/>
    </xf>
    <xf numFmtId="44" fontId="0" fillId="0" borderId="1" xfId="1" applyNumberFormat="1" applyFont="1" applyBorder="1" applyAlignment="1" applyProtection="1">
      <alignment horizontal="right" wrapText="1" indent="1"/>
    </xf>
    <xf numFmtId="44" fontId="0" fillId="0" borderId="15" xfId="1" applyNumberFormat="1" applyFont="1" applyBorder="1" applyAlignment="1" applyProtection="1">
      <alignment horizontal="right" wrapText="1" indent="1"/>
    </xf>
    <xf numFmtId="44" fontId="0" fillId="0" borderId="47" xfId="1" applyNumberFormat="1" applyFont="1" applyBorder="1" applyAlignment="1" applyProtection="1">
      <alignment horizontal="right" wrapText="1" indent="1"/>
    </xf>
    <xf numFmtId="44" fontId="0" fillId="0" borderId="88" xfId="1" applyNumberFormat="1" applyFont="1" applyBorder="1" applyAlignment="1" applyProtection="1">
      <alignment horizontal="right" wrapText="1" indent="1"/>
    </xf>
    <xf numFmtId="43" fontId="1" fillId="0" borderId="1" xfId="1" applyFont="1" applyFill="1" applyBorder="1" applyAlignment="1" applyProtection="1">
      <alignment vertical="center"/>
    </xf>
    <xf numFmtId="44" fontId="1" fillId="0" borderId="15" xfId="1" applyNumberFormat="1" applyFont="1" applyFill="1" applyBorder="1" applyAlignment="1" applyProtection="1">
      <alignment vertical="center"/>
    </xf>
    <xf numFmtId="43" fontId="1" fillId="0" borderId="46" xfId="1" applyFont="1" applyFill="1" applyBorder="1" applyAlignment="1" applyProtection="1">
      <alignment vertical="center"/>
    </xf>
    <xf numFmtId="44" fontId="1" fillId="0" borderId="34" xfId="1" applyNumberFormat="1" applyFont="1" applyFill="1" applyBorder="1" applyAlignment="1" applyProtection="1">
      <alignment vertical="center"/>
    </xf>
    <xf numFmtId="44" fontId="1" fillId="0" borderId="15" xfId="2" applyFont="1" applyFill="1" applyBorder="1" applyAlignment="1" applyProtection="1">
      <alignment vertical="center"/>
    </xf>
    <xf numFmtId="43" fontId="1" fillId="0" borderId="32" xfId="1" applyFont="1" applyFill="1" applyBorder="1" applyAlignment="1" applyProtection="1">
      <alignment vertical="center"/>
    </xf>
    <xf numFmtId="44" fontId="1" fillId="0" borderId="36" xfId="1" applyNumberFormat="1" applyFont="1" applyFill="1" applyBorder="1" applyAlignment="1" applyProtection="1">
      <alignment vertical="center"/>
    </xf>
    <xf numFmtId="43" fontId="3" fillId="0" borderId="1" xfId="1" applyFont="1" applyFill="1" applyBorder="1" applyAlignment="1" applyProtection="1">
      <alignment vertical="center"/>
    </xf>
    <xf numFmtId="44" fontId="3" fillId="0" borderId="15" xfId="2" applyFont="1" applyFill="1" applyBorder="1" applyAlignment="1" applyProtection="1">
      <alignment vertical="center"/>
    </xf>
    <xf numFmtId="43" fontId="3" fillId="0" borderId="32" xfId="1" applyFont="1" applyFill="1" applyBorder="1" applyAlignment="1" applyProtection="1">
      <alignment vertical="center"/>
    </xf>
    <xf numFmtId="44" fontId="3" fillId="0" borderId="36" xfId="1" applyNumberFormat="1" applyFont="1" applyFill="1" applyBorder="1" applyAlignment="1" applyProtection="1">
      <alignment vertical="center"/>
    </xf>
    <xf numFmtId="43" fontId="3" fillId="0" borderId="50" xfId="1" applyFont="1" applyFill="1" applyBorder="1" applyAlignment="1" applyProtection="1">
      <alignment vertical="center"/>
    </xf>
    <xf numFmtId="44" fontId="3" fillId="0" borderId="51" xfId="2" applyFont="1" applyFill="1" applyBorder="1" applyAlignment="1" applyProtection="1">
      <alignment vertical="center"/>
    </xf>
    <xf numFmtId="44" fontId="3" fillId="0" borderId="36" xfId="2" applyFont="1" applyFill="1" applyBorder="1" applyAlignment="1" applyProtection="1">
      <alignment vertical="center"/>
    </xf>
    <xf numFmtId="44" fontId="0" fillId="0" borderId="3" xfId="2" applyFont="1" applyBorder="1" applyAlignment="1" applyProtection="1">
      <alignment horizontal="right" wrapText="1" indent="1"/>
    </xf>
    <xf numFmtId="44" fontId="0" fillId="0" borderId="63" xfId="2" applyFont="1" applyBorder="1" applyAlignment="1" applyProtection="1">
      <alignment horizontal="right" wrapText="1" indent="1"/>
    </xf>
    <xf numFmtId="44" fontId="3" fillId="12" borderId="45" xfId="2" applyFont="1" applyFill="1" applyBorder="1" applyAlignment="1" applyProtection="1">
      <alignment horizontal="right" wrapText="1" indent="1"/>
    </xf>
    <xf numFmtId="43" fontId="3" fillId="12" borderId="81" xfId="1" applyFont="1" applyFill="1" applyBorder="1" applyAlignment="1" applyProtection="1">
      <alignment horizontal="right" wrapText="1" indent="1"/>
    </xf>
    <xf numFmtId="43" fontId="0" fillId="0" borderId="42" xfId="1" applyFont="1" applyBorder="1" applyAlignment="1" applyProtection="1">
      <alignment horizontal="right" wrapText="1" indent="1"/>
    </xf>
    <xf numFmtId="43" fontId="0" fillId="0" borderId="3" xfId="1" applyFont="1" applyBorder="1" applyAlignment="1" applyProtection="1">
      <alignment horizontal="right" wrapText="1" indent="1"/>
    </xf>
    <xf numFmtId="43" fontId="0" fillId="0" borderId="63" xfId="1" applyFont="1" applyBorder="1" applyAlignment="1" applyProtection="1">
      <alignment horizontal="right" wrapText="1" indent="1"/>
    </xf>
    <xf numFmtId="0" fontId="0" fillId="0" borderId="0" xfId="0" applyFill="1" applyBorder="1" applyAlignment="1" applyProtection="1">
      <alignment horizontal="left" vertical="top" wrapText="1" indent="1"/>
    </xf>
    <xf numFmtId="0" fontId="3" fillId="9" borderId="89" xfId="0" applyFont="1" applyFill="1" applyBorder="1" applyAlignment="1" applyProtection="1">
      <alignment horizontal="center" vertical="center" wrapText="1"/>
    </xf>
    <xf numFmtId="0" fontId="3" fillId="3" borderId="30" xfId="0" applyFont="1" applyFill="1" applyBorder="1" applyProtection="1"/>
    <xf numFmtId="43" fontId="3" fillId="3" borderId="0" xfId="1" applyFont="1" applyFill="1" applyBorder="1" applyProtection="1"/>
    <xf numFmtId="164" fontId="3" fillId="3" borderId="0" xfId="1" applyNumberFormat="1" applyFont="1" applyFill="1" applyBorder="1" applyProtection="1"/>
    <xf numFmtId="164" fontId="3" fillId="3" borderId="31" xfId="1" applyNumberFormat="1" applyFont="1" applyFill="1" applyBorder="1" applyProtection="1"/>
    <xf numFmtId="0" fontId="4" fillId="0" borderId="0" xfId="0" applyFont="1" applyFill="1" applyBorder="1"/>
    <xf numFmtId="0" fontId="14" fillId="0" borderId="0" xfId="0" applyNumberFormat="1" applyFont="1" applyFill="1"/>
    <xf numFmtId="0" fontId="6" fillId="0" borderId="0" xfId="0" applyFont="1" applyFill="1" applyProtection="1"/>
    <xf numFmtId="49" fontId="11" fillId="0" borderId="0" xfId="0" applyNumberFormat="1" applyFont="1" applyFill="1" applyProtection="1"/>
    <xf numFmtId="0" fontId="0" fillId="0" borderId="0" xfId="0" applyFont="1" applyFill="1" applyProtection="1"/>
    <xf numFmtId="0" fontId="0" fillId="0" borderId="0" xfId="0" applyFont="1" applyFill="1" applyAlignment="1" applyProtection="1">
      <alignment horizontal="left"/>
    </xf>
    <xf numFmtId="0" fontId="0" fillId="0" borderId="0" xfId="0" applyFill="1" applyAlignment="1" applyProtection="1">
      <alignment horizontal="center" vertical="center"/>
    </xf>
    <xf numFmtId="49" fontId="11" fillId="0" borderId="0" xfId="0" applyNumberFormat="1" applyFont="1" applyFill="1" applyAlignment="1" applyProtection="1">
      <alignment horizontal="center" vertical="center"/>
    </xf>
    <xf numFmtId="0" fontId="22" fillId="0" borderId="0" xfId="0" applyFont="1" applyFill="1" applyProtection="1"/>
    <xf numFmtId="0" fontId="3" fillId="0" borderId="68" xfId="0" applyFont="1" applyFill="1" applyBorder="1" applyAlignment="1" applyProtection="1">
      <alignment horizontal="left" vertical="center" wrapText="1"/>
    </xf>
    <xf numFmtId="0" fontId="3" fillId="17" borderId="2" xfId="0" applyFont="1" applyFill="1" applyBorder="1" applyAlignment="1" applyProtection="1">
      <alignment horizontal="center" vertical="center" wrapText="1"/>
    </xf>
    <xf numFmtId="0" fontId="3" fillId="0" borderId="66" xfId="0" applyFont="1" applyBorder="1" applyAlignment="1" applyProtection="1">
      <alignment horizontal="center"/>
    </xf>
    <xf numFmtId="0" fontId="3" fillId="3" borderId="0" xfId="0" applyFont="1" applyFill="1" applyAlignment="1" applyProtection="1">
      <alignment horizontal="center" vertical="center" wrapText="1"/>
    </xf>
    <xf numFmtId="43" fontId="3" fillId="0" borderId="7" xfId="0" applyNumberFormat="1" applyFont="1" applyFill="1" applyBorder="1" applyAlignment="1" applyProtection="1">
      <alignment horizontal="right" vertical="center" wrapText="1" indent="1"/>
    </xf>
    <xf numFmtId="43" fontId="0" fillId="0" borderId="0" xfId="0" applyNumberFormat="1" applyFill="1" applyBorder="1" applyAlignment="1" applyProtection="1">
      <alignment vertical="top" wrapText="1"/>
    </xf>
    <xf numFmtId="44" fontId="1" fillId="0" borderId="69" xfId="2" applyFont="1" applyFill="1" applyBorder="1" applyAlignment="1" applyProtection="1">
      <alignment horizontal="right" vertical="center" wrapText="1" indent="1"/>
    </xf>
    <xf numFmtId="43" fontId="3" fillId="0" borderId="44" xfId="0" applyNumberFormat="1" applyFont="1" applyFill="1" applyBorder="1" applyAlignment="1" applyProtection="1">
      <alignment horizontal="right" vertical="center" wrapText="1" indent="1"/>
    </xf>
    <xf numFmtId="43" fontId="3" fillId="0" borderId="0" xfId="0" applyNumberFormat="1" applyFont="1" applyFill="1" applyBorder="1" applyProtection="1"/>
    <xf numFmtId="44" fontId="3" fillId="0" borderId="24" xfId="1" applyNumberFormat="1" applyFont="1" applyFill="1" applyBorder="1" applyAlignment="1" applyProtection="1">
      <alignment horizontal="right" wrapText="1" indent="1"/>
    </xf>
    <xf numFmtId="44" fontId="3" fillId="0" borderId="24" xfId="2" applyFont="1" applyFill="1" applyBorder="1" applyAlignment="1" applyProtection="1">
      <alignment horizontal="right" wrapText="1" indent="1"/>
    </xf>
    <xf numFmtId="44" fontId="0" fillId="0" borderId="15" xfId="1" applyNumberFormat="1" applyFont="1" applyFill="1" applyBorder="1" applyAlignment="1" applyProtection="1">
      <alignment horizontal="right" wrapText="1" indent="1"/>
    </xf>
    <xf numFmtId="44" fontId="0" fillId="0" borderId="17" xfId="1" applyNumberFormat="1" applyFont="1" applyFill="1" applyBorder="1" applyAlignment="1" applyProtection="1">
      <alignment horizontal="right" wrapText="1" indent="1"/>
    </xf>
    <xf numFmtId="44" fontId="3" fillId="0" borderId="51" xfId="1" applyNumberFormat="1" applyFont="1" applyFill="1" applyBorder="1" applyAlignment="1" applyProtection="1">
      <alignment horizontal="right" wrapText="1" indent="1"/>
    </xf>
    <xf numFmtId="44" fontId="3" fillId="0" borderId="15" xfId="1" applyNumberFormat="1" applyFont="1" applyFill="1" applyBorder="1" applyAlignment="1" applyProtection="1">
      <alignment horizontal="right" wrapText="1" indent="1"/>
    </xf>
    <xf numFmtId="43" fontId="0" fillId="0" borderId="1" xfId="1" applyFont="1" applyFill="1" applyBorder="1" applyAlignment="1" applyProtection="1">
      <alignment horizontal="right" wrapText="1" indent="1"/>
    </xf>
    <xf numFmtId="43" fontId="0" fillId="0" borderId="2" xfId="1" applyFont="1" applyFill="1" applyBorder="1" applyAlignment="1" applyProtection="1">
      <alignment horizontal="right" wrapText="1" indent="1"/>
    </xf>
    <xf numFmtId="43" fontId="3" fillId="0" borderId="50" xfId="1" applyFont="1" applyFill="1" applyBorder="1" applyAlignment="1" applyProtection="1">
      <alignment horizontal="right" wrapText="1" indent="1"/>
    </xf>
    <xf numFmtId="43" fontId="3" fillId="0" borderId="1" xfId="1" applyFont="1" applyFill="1" applyBorder="1" applyAlignment="1" applyProtection="1">
      <alignment horizontal="right" wrapText="1" indent="1"/>
    </xf>
    <xf numFmtId="43" fontId="3" fillId="0" borderId="2" xfId="1" applyFont="1" applyFill="1" applyBorder="1" applyAlignment="1" applyProtection="1">
      <alignment horizontal="right" wrapText="1" indent="1"/>
    </xf>
    <xf numFmtId="44" fontId="3" fillId="0" borderId="17" xfId="1" applyNumberFormat="1" applyFont="1" applyFill="1" applyBorder="1" applyAlignment="1" applyProtection="1">
      <alignment horizontal="right" wrapText="1" indent="1"/>
    </xf>
    <xf numFmtId="43" fontId="3" fillId="23" borderId="81" xfId="1" applyFont="1" applyFill="1" applyBorder="1" applyAlignment="1" applyProtection="1">
      <alignment horizontal="right" wrapText="1" indent="1"/>
    </xf>
    <xf numFmtId="44" fontId="3" fillId="23" borderId="82" xfId="1" applyNumberFormat="1" applyFont="1" applyFill="1" applyBorder="1" applyAlignment="1" applyProtection="1">
      <alignment horizontal="right" wrapText="1" indent="1"/>
    </xf>
    <xf numFmtId="0" fontId="0" fillId="0" borderId="23" xfId="0" applyFont="1" applyFill="1" applyBorder="1" applyAlignment="1" applyProtection="1">
      <alignment horizontal="center" vertical="center" wrapText="1"/>
    </xf>
    <xf numFmtId="43" fontId="3" fillId="0" borderId="23" xfId="0" applyNumberFormat="1" applyFont="1" applyFill="1" applyBorder="1" applyAlignment="1" applyProtection="1">
      <alignment horizontal="right" vertical="center" wrapText="1" indent="1"/>
    </xf>
    <xf numFmtId="0" fontId="3" fillId="0" borderId="75" xfId="0" applyFont="1" applyFill="1" applyBorder="1" applyAlignment="1" applyProtection="1">
      <alignment horizontal="center" vertical="center" wrapText="1"/>
    </xf>
    <xf numFmtId="44" fontId="3" fillId="0" borderId="75" xfId="2" applyFont="1" applyFill="1" applyBorder="1" applyAlignment="1" applyProtection="1">
      <alignment horizontal="center" vertical="center" wrapText="1"/>
    </xf>
    <xf numFmtId="44" fontId="3" fillId="0" borderId="24" xfId="0" applyNumberFormat="1" applyFont="1" applyFill="1" applyBorder="1" applyAlignment="1" applyProtection="1">
      <alignment horizontal="right" vertical="center" wrapText="1" indent="1"/>
    </xf>
    <xf numFmtId="44" fontId="3" fillId="5" borderId="82" xfId="1" applyNumberFormat="1" applyFont="1" applyFill="1" applyBorder="1" applyAlignment="1" applyProtection="1">
      <alignment vertical="center"/>
    </xf>
    <xf numFmtId="44" fontId="3" fillId="10" borderId="33" xfId="2" applyNumberFormat="1" applyFont="1" applyFill="1" applyBorder="1" applyAlignment="1" applyProtection="1">
      <alignment horizontal="right" wrapText="1" indent="1"/>
    </xf>
    <xf numFmtId="44" fontId="3" fillId="12" borderId="51" xfId="2" applyNumberFormat="1" applyFont="1" applyFill="1" applyBorder="1" applyAlignment="1" applyProtection="1">
      <alignment horizontal="right" wrapText="1" indent="1"/>
    </xf>
    <xf numFmtId="44" fontId="0" fillId="3" borderId="53" xfId="2" applyNumberFormat="1" applyFont="1" applyFill="1" applyBorder="1" applyAlignment="1" applyProtection="1">
      <alignment horizontal="right" wrapText="1" indent="1"/>
    </xf>
    <xf numFmtId="44" fontId="0" fillId="3" borderId="77" xfId="2" applyNumberFormat="1" applyFont="1" applyFill="1" applyBorder="1" applyAlignment="1" applyProtection="1">
      <alignment horizontal="right" wrapText="1" indent="1"/>
    </xf>
    <xf numFmtId="44" fontId="0" fillId="0" borderId="3" xfId="1" applyNumberFormat="1" applyFont="1" applyBorder="1" applyAlignment="1" applyProtection="1">
      <alignment horizontal="right" wrapText="1" indent="1"/>
    </xf>
    <xf numFmtId="44" fontId="0" fillId="0" borderId="42" xfId="1" applyNumberFormat="1" applyFont="1" applyBorder="1" applyAlignment="1" applyProtection="1">
      <alignment horizontal="right" wrapText="1" indent="1"/>
    </xf>
    <xf numFmtId="44" fontId="3" fillId="12" borderId="73" xfId="1" applyNumberFormat="1" applyFont="1" applyFill="1" applyBorder="1" applyAlignment="1" applyProtection="1">
      <alignment horizontal="right" wrapText="1" indent="1"/>
    </xf>
    <xf numFmtId="44" fontId="0" fillId="0" borderId="63" xfId="1" applyNumberFormat="1" applyFont="1" applyBorder="1" applyAlignment="1" applyProtection="1">
      <alignment horizontal="right" wrapText="1" indent="1"/>
    </xf>
    <xf numFmtId="44" fontId="3" fillId="12" borderId="8" xfId="1" applyNumberFormat="1" applyFont="1" applyFill="1" applyBorder="1" applyAlignment="1" applyProtection="1">
      <alignment horizontal="right" wrapText="1" indent="1"/>
    </xf>
    <xf numFmtId="44" fontId="3" fillId="10" borderId="64" xfId="1" applyNumberFormat="1" applyFont="1" applyFill="1" applyBorder="1" applyAlignment="1" applyProtection="1">
      <alignment horizontal="right" wrapText="1" indent="1"/>
    </xf>
    <xf numFmtId="43" fontId="0" fillId="0" borderId="1" xfId="1" applyFont="1" applyBorder="1" applyAlignment="1" applyProtection="1">
      <alignment horizontal="right" wrapText="1" indent="1"/>
    </xf>
    <xf numFmtId="43" fontId="0" fillId="0" borderId="2" xfId="1" applyFont="1" applyBorder="1" applyAlignment="1" applyProtection="1">
      <alignment horizontal="right" wrapText="1" indent="1"/>
    </xf>
    <xf numFmtId="43" fontId="0" fillId="0" borderId="46" xfId="1" applyFont="1" applyBorder="1" applyAlignment="1" applyProtection="1">
      <alignment horizontal="right" wrapText="1" indent="1"/>
    </xf>
    <xf numFmtId="43" fontId="3" fillId="12" borderId="32" xfId="1" applyFont="1" applyFill="1" applyBorder="1" applyAlignment="1" applyProtection="1">
      <alignment horizontal="right" wrapText="1" indent="1"/>
    </xf>
    <xf numFmtId="43" fontId="3" fillId="10" borderId="37" xfId="1" applyFont="1" applyFill="1" applyBorder="1" applyAlignment="1" applyProtection="1">
      <alignment horizontal="right" wrapText="1" indent="1"/>
    </xf>
    <xf numFmtId="44" fontId="0" fillId="3" borderId="0" xfId="0" applyNumberFormat="1" applyFill="1" applyProtection="1"/>
    <xf numFmtId="0" fontId="0" fillId="3" borderId="0" xfId="0" applyFill="1" applyBorder="1" applyAlignment="1" applyProtection="1">
      <alignment vertical="center"/>
    </xf>
    <xf numFmtId="0" fontId="26" fillId="0" borderId="0" xfId="0" applyFont="1" applyFill="1" applyBorder="1" applyAlignment="1" applyProtection="1">
      <alignment horizontal="left" vertical="center"/>
    </xf>
    <xf numFmtId="0" fontId="3" fillId="0" borderId="0" xfId="0" applyFont="1" applyBorder="1" applyAlignment="1" applyProtection="1">
      <alignment vertical="center" wrapText="1"/>
    </xf>
    <xf numFmtId="0" fontId="0" fillId="0" borderId="14" xfId="0" applyFont="1" applyFill="1" applyBorder="1" applyAlignment="1" applyProtection="1">
      <alignment horizontal="right" indent="1"/>
    </xf>
    <xf numFmtId="0" fontId="3" fillId="0" borderId="14" xfId="0" applyFont="1" applyFill="1" applyBorder="1" applyAlignment="1" applyProtection="1">
      <alignment horizontal="right" vertical="center" indent="1"/>
    </xf>
    <xf numFmtId="0" fontId="0" fillId="0" borderId="14" xfId="0" applyFont="1" applyFill="1" applyBorder="1" applyAlignment="1" applyProtection="1">
      <alignment horizontal="right" vertical="center" indent="1"/>
    </xf>
    <xf numFmtId="0" fontId="3" fillId="5" borderId="18" xfId="0" applyFont="1" applyFill="1" applyBorder="1" applyAlignment="1" applyProtection="1">
      <alignment horizontal="right" vertical="center" indent="1"/>
    </xf>
    <xf numFmtId="0" fontId="0" fillId="0" borderId="0" xfId="0" applyFont="1" applyFill="1" applyBorder="1" applyProtection="1"/>
    <xf numFmtId="0" fontId="3" fillId="0" borderId="9" xfId="0" applyFont="1" applyBorder="1" applyAlignment="1" applyProtection="1">
      <alignment horizontal="center"/>
    </xf>
    <xf numFmtId="44" fontId="3" fillId="7" borderId="66" xfId="1" applyNumberFormat="1" applyFont="1" applyFill="1" applyBorder="1" applyAlignment="1" applyProtection="1">
      <alignment horizontal="right" indent="1"/>
    </xf>
    <xf numFmtId="164" fontId="4" fillId="2" borderId="5" xfId="0" applyNumberFormat="1" applyFont="1" applyFill="1" applyBorder="1" applyAlignment="1" applyProtection="1">
      <alignment horizontal="center" vertical="center"/>
    </xf>
    <xf numFmtId="49" fontId="0" fillId="3" borderId="44" xfId="0" applyNumberFormat="1" applyFont="1" applyFill="1" applyBorder="1" applyProtection="1"/>
    <xf numFmtId="0" fontId="0" fillId="0" borderId="0" xfId="0" applyBorder="1" applyProtection="1"/>
    <xf numFmtId="0" fontId="3" fillId="3" borderId="44" xfId="0" applyFont="1" applyFill="1" applyBorder="1" applyAlignment="1" applyProtection="1">
      <alignment vertical="top" wrapText="1"/>
    </xf>
    <xf numFmtId="49" fontId="6" fillId="3" borderId="43" xfId="0" applyNumberFormat="1" applyFont="1" applyFill="1" applyBorder="1" applyProtection="1"/>
    <xf numFmtId="0" fontId="0" fillId="3" borderId="44" xfId="0" applyFill="1" applyBorder="1" applyAlignment="1" applyProtection="1">
      <alignment vertical="top" wrapText="1"/>
    </xf>
    <xf numFmtId="0" fontId="0" fillId="3" borderId="43" xfId="0" applyFill="1" applyBorder="1" applyProtection="1"/>
    <xf numFmtId="0" fontId="0" fillId="0" borderId="44" xfId="0" applyFont="1" applyFill="1" applyBorder="1" applyAlignment="1" applyProtection="1">
      <alignment horizontal="right" indent="1"/>
    </xf>
    <xf numFmtId="0" fontId="0" fillId="3" borderId="43" xfId="0" applyFill="1" applyBorder="1" applyAlignment="1" applyProtection="1">
      <alignment horizontal="center" vertical="center"/>
    </xf>
    <xf numFmtId="0" fontId="0" fillId="3" borderId="44" xfId="0" applyFill="1" applyBorder="1" applyAlignment="1" applyProtection="1">
      <alignment horizontal="center" vertical="center"/>
    </xf>
    <xf numFmtId="0" fontId="0" fillId="3" borderId="44" xfId="0" applyFill="1" applyBorder="1" applyProtection="1"/>
    <xf numFmtId="0" fontId="0" fillId="0" borderId="43" xfId="0" applyBorder="1" applyProtection="1"/>
    <xf numFmtId="0" fontId="0" fillId="0" borderId="8" xfId="0" applyBorder="1" applyProtection="1"/>
    <xf numFmtId="0" fontId="0" fillId="0" borderId="9" xfId="0" applyBorder="1" applyProtection="1"/>
    <xf numFmtId="0" fontId="0" fillId="3" borderId="10" xfId="0" applyFill="1" applyBorder="1" applyProtection="1"/>
    <xf numFmtId="49" fontId="6" fillId="3" borderId="44" xfId="0" applyNumberFormat="1" applyFont="1" applyFill="1" applyBorder="1" applyProtection="1"/>
    <xf numFmtId="0" fontId="0" fillId="0" borderId="44" xfId="0" applyBorder="1" applyProtection="1"/>
    <xf numFmtId="0" fontId="0" fillId="3" borderId="8" xfId="0" applyFill="1" applyBorder="1" applyProtection="1"/>
    <xf numFmtId="0" fontId="0" fillId="0" borderId="10" xfId="0" applyBorder="1" applyProtection="1"/>
    <xf numFmtId="0" fontId="3" fillId="3" borderId="43" xfId="0" applyFont="1" applyFill="1" applyBorder="1" applyAlignment="1" applyProtection="1">
      <alignment wrapText="1"/>
    </xf>
    <xf numFmtId="0" fontId="37" fillId="0" borderId="0" xfId="0" applyFont="1" applyBorder="1" applyAlignment="1" applyProtection="1">
      <alignment horizontal="right" vertical="top" indent="1"/>
    </xf>
    <xf numFmtId="165" fontId="0" fillId="0" borderId="44" xfId="0" applyNumberFormat="1" applyFont="1" applyFill="1" applyBorder="1" applyAlignment="1" applyProtection="1">
      <alignment horizontal="center" vertical="center"/>
    </xf>
    <xf numFmtId="165" fontId="0" fillId="0" borderId="0" xfId="0" applyNumberFormat="1" applyFont="1" applyFill="1" applyBorder="1" applyAlignment="1" applyProtection="1">
      <alignment horizontal="center" vertical="center"/>
    </xf>
    <xf numFmtId="0" fontId="3"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37" fillId="0" borderId="0" xfId="0" applyFont="1" applyBorder="1" applyAlignment="1" applyProtection="1">
      <alignment horizontal="right" vertical="top"/>
    </xf>
    <xf numFmtId="4" fontId="0" fillId="8" borderId="2" xfId="0" applyNumberFormat="1" applyFill="1" applyBorder="1" applyAlignment="1" applyProtection="1">
      <alignment horizontal="center"/>
    </xf>
    <xf numFmtId="0" fontId="0" fillId="0" borderId="27" xfId="0" applyBorder="1" applyProtection="1"/>
    <xf numFmtId="0" fontId="18" fillId="0" borderId="31" xfId="0" applyFont="1" applyBorder="1" applyAlignment="1" applyProtection="1">
      <alignment vertical="center" wrapText="1"/>
    </xf>
    <xf numFmtId="0" fontId="18" fillId="0" borderId="0" xfId="0" applyFont="1" applyAlignment="1" applyProtection="1">
      <alignment vertical="center" wrapText="1"/>
    </xf>
    <xf numFmtId="0" fontId="4" fillId="0" borderId="0" xfId="0" applyFont="1" applyBorder="1" applyAlignment="1" applyProtection="1"/>
    <xf numFmtId="0" fontId="18" fillId="0" borderId="0" xfId="0" applyFont="1" applyBorder="1" applyAlignment="1" applyProtection="1">
      <alignment horizontal="center" vertical="center" wrapText="1"/>
    </xf>
    <xf numFmtId="0" fontId="0" fillId="0" borderId="0" xfId="0" applyBorder="1" applyAlignment="1" applyProtection="1">
      <alignment vertical="center" wrapText="1"/>
    </xf>
    <xf numFmtId="0" fontId="0" fillId="0" borderId="31" xfId="0" applyBorder="1" applyProtection="1"/>
    <xf numFmtId="0" fontId="21" fillId="0" borderId="0" xfId="0" applyFont="1" applyFill="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15" fillId="0" borderId="0" xfId="0" applyFont="1" applyBorder="1" applyAlignment="1" applyProtection="1">
      <alignment vertical="center"/>
    </xf>
    <xf numFmtId="0" fontId="3" fillId="0" borderId="0" xfId="0" applyFont="1" applyBorder="1" applyAlignment="1" applyProtection="1">
      <alignment horizontal="right"/>
    </xf>
    <xf numFmtId="0" fontId="26" fillId="0" borderId="0" xfId="0" applyFont="1" applyBorder="1" applyAlignment="1" applyProtection="1">
      <alignment horizontal="left"/>
    </xf>
    <xf numFmtId="0" fontId="19" fillId="0" borderId="0" xfId="0" applyFont="1" applyBorder="1" applyAlignment="1" applyProtection="1">
      <alignment horizontal="center"/>
    </xf>
    <xf numFmtId="0" fontId="4" fillId="0" borderId="0" xfId="0" applyFont="1" applyFill="1" applyBorder="1" applyProtection="1"/>
    <xf numFmtId="0" fontId="0" fillId="0" borderId="42" xfId="0" applyFill="1" applyBorder="1" applyProtection="1"/>
    <xf numFmtId="0" fontId="3" fillId="0" borderId="61" xfId="0" applyFont="1" applyBorder="1" applyProtection="1"/>
    <xf numFmtId="0" fontId="0" fillId="0" borderId="61" xfId="0" applyBorder="1" applyProtection="1"/>
    <xf numFmtId="0" fontId="0" fillId="0" borderId="19" xfId="0" applyBorder="1" applyProtection="1"/>
    <xf numFmtId="0" fontId="0" fillId="0" borderId="43" xfId="0" applyFill="1" applyBorder="1" applyProtection="1"/>
    <xf numFmtId="0" fontId="0" fillId="0" borderId="0" xfId="0" applyBorder="1" applyAlignment="1" applyProtection="1">
      <alignment horizontal="right"/>
    </xf>
    <xf numFmtId="0" fontId="3" fillId="0" borderId="0" xfId="0" applyFont="1" applyBorder="1" applyProtection="1"/>
    <xf numFmtId="0" fontId="31" fillId="0" borderId="0" xfId="0" applyFont="1" applyFill="1" applyAlignment="1" applyProtection="1">
      <alignment vertical="center" wrapText="1"/>
    </xf>
    <xf numFmtId="0" fontId="0" fillId="0" borderId="0" xfId="0" applyBorder="1" applyAlignment="1" applyProtection="1">
      <alignment horizontal="center"/>
    </xf>
    <xf numFmtId="0" fontId="0" fillId="0" borderId="44" xfId="0" applyBorder="1" applyAlignment="1" applyProtection="1"/>
    <xf numFmtId="0" fontId="0" fillId="0" borderId="4" xfId="0" applyBorder="1" applyAlignment="1" applyProtection="1">
      <alignment vertical="center"/>
    </xf>
    <xf numFmtId="0" fontId="11" fillId="0" borderId="0" xfId="0" applyFont="1" applyBorder="1" applyAlignment="1" applyProtection="1">
      <alignment horizontal="right"/>
    </xf>
    <xf numFmtId="0" fontId="0" fillId="0" borderId="8" xfId="0" applyFill="1" applyBorder="1" applyProtection="1"/>
    <xf numFmtId="0" fontId="3" fillId="0" borderId="0" xfId="0" applyFont="1" applyBorder="1" applyAlignment="1" applyProtection="1">
      <alignment horizontal="center"/>
    </xf>
    <xf numFmtId="0" fontId="3" fillId="0" borderId="0" xfId="0" applyFont="1" applyBorder="1" applyAlignment="1" applyProtection="1">
      <alignment horizontal="center" vertical="center"/>
    </xf>
    <xf numFmtId="0" fontId="0" fillId="0" borderId="30" xfId="0" applyFill="1" applyBorder="1" applyAlignment="1" applyProtection="1">
      <alignment vertical="center"/>
    </xf>
    <xf numFmtId="0" fontId="0" fillId="0" borderId="0" xfId="0" applyBorder="1" applyAlignment="1" applyProtection="1">
      <alignment vertical="center"/>
    </xf>
    <xf numFmtId="0" fontId="0" fillId="0" borderId="31" xfId="0" applyBorder="1" applyAlignment="1" applyProtection="1">
      <alignment vertical="center"/>
    </xf>
    <xf numFmtId="0" fontId="20" fillId="0" borderId="0" xfId="0" applyFont="1" applyBorder="1" applyAlignment="1" applyProtection="1">
      <alignment horizontal="center" vertical="center"/>
    </xf>
    <xf numFmtId="0" fontId="20" fillId="14" borderId="3" xfId="0" applyFont="1" applyFill="1" applyBorder="1" applyAlignment="1" applyProtection="1">
      <alignment vertical="center"/>
    </xf>
    <xf numFmtId="0" fontId="20" fillId="14" borderId="4" xfId="0" applyFont="1" applyFill="1" applyBorder="1" applyAlignment="1" applyProtection="1">
      <alignment vertical="center"/>
    </xf>
    <xf numFmtId="0" fontId="20" fillId="14" borderId="5" xfId="0" applyFont="1" applyFill="1" applyBorder="1" applyAlignment="1" applyProtection="1">
      <alignment vertical="center"/>
    </xf>
    <xf numFmtId="0" fontId="20" fillId="0" borderId="0" xfId="0" applyFont="1" applyBorder="1" applyAlignment="1" applyProtection="1">
      <alignment horizontal="left" vertical="center"/>
    </xf>
    <xf numFmtId="0" fontId="3" fillId="0" borderId="21" xfId="0" applyFont="1" applyBorder="1" applyAlignment="1" applyProtection="1">
      <alignment horizontal="right"/>
    </xf>
    <xf numFmtId="0" fontId="0" fillId="0" borderId="21" xfId="0" applyBorder="1" applyProtection="1"/>
    <xf numFmtId="0" fontId="0" fillId="0" borderId="29" xfId="0" applyBorder="1" applyProtection="1"/>
    <xf numFmtId="4" fontId="14" fillId="0" borderId="0" xfId="0" applyNumberFormat="1" applyFont="1" applyFill="1" applyAlignment="1" applyProtection="1">
      <alignment horizontal="center"/>
    </xf>
    <xf numFmtId="0" fontId="3" fillId="0" borderId="0" xfId="0" applyFont="1" applyBorder="1" applyAlignment="1" applyProtection="1">
      <alignment horizontal="right" vertical="center" wrapText="1" indent="1"/>
    </xf>
    <xf numFmtId="0" fontId="3" fillId="0" borderId="0" xfId="0" applyFont="1" applyBorder="1" applyAlignment="1" applyProtection="1">
      <alignment horizontal="left" vertical="center" wrapText="1" indent="1"/>
    </xf>
    <xf numFmtId="0" fontId="14" fillId="0" borderId="3" xfId="0" applyFont="1" applyFill="1" applyBorder="1" applyProtection="1"/>
    <xf numFmtId="0" fontId="14" fillId="0" borderId="5" xfId="0" applyFont="1" applyFill="1" applyBorder="1" applyProtection="1"/>
    <xf numFmtId="0" fontId="3" fillId="0" borderId="55" xfId="0" applyFont="1" applyBorder="1" applyAlignment="1" applyProtection="1">
      <alignment horizontal="right" vertical="center" wrapText="1"/>
    </xf>
    <xf numFmtId="2" fontId="14" fillId="0" borderId="0" xfId="0" applyNumberFormat="1" applyFont="1" applyFill="1" applyBorder="1" applyProtection="1"/>
    <xf numFmtId="43" fontId="14" fillId="0" borderId="3" xfId="1" applyFont="1" applyFill="1" applyBorder="1" applyProtection="1"/>
    <xf numFmtId="0" fontId="3" fillId="3" borderId="0" xfId="0" applyFont="1" applyFill="1" applyBorder="1" applyAlignment="1" applyProtection="1">
      <alignment horizontal="right" vertical="center" wrapText="1" indent="1"/>
    </xf>
    <xf numFmtId="43" fontId="1" fillId="3" borderId="0" xfId="1" applyFont="1" applyFill="1" applyBorder="1" applyAlignment="1" applyProtection="1">
      <alignment horizontal="right" vertical="center" wrapText="1" indent="1"/>
    </xf>
    <xf numFmtId="43" fontId="3" fillId="3" borderId="55" xfId="1" applyFont="1" applyFill="1" applyBorder="1" applyAlignment="1" applyProtection="1">
      <alignment horizontal="right" vertical="center" wrapText="1" indent="1"/>
    </xf>
    <xf numFmtId="0" fontId="3" fillId="3" borderId="0" xfId="0" applyFont="1" applyFill="1" applyBorder="1" applyAlignment="1" applyProtection="1">
      <alignment horizontal="right" vertical="center" wrapText="1" indent="2"/>
    </xf>
    <xf numFmtId="43" fontId="3" fillId="3" borderId="0" xfId="1" applyFont="1" applyFill="1" applyBorder="1" applyAlignment="1" applyProtection="1">
      <alignment horizontal="right" vertical="center" wrapText="1" indent="1"/>
    </xf>
    <xf numFmtId="44" fontId="0" fillId="0" borderId="76" xfId="1" applyNumberFormat="1" applyFont="1" applyFill="1" applyBorder="1" applyAlignment="1" applyProtection="1">
      <alignment wrapText="1"/>
    </xf>
    <xf numFmtId="44" fontId="0" fillId="0" borderId="30" xfId="1" applyNumberFormat="1" applyFont="1" applyFill="1" applyBorder="1" applyAlignment="1" applyProtection="1">
      <alignment wrapText="1"/>
    </xf>
    <xf numFmtId="44" fontId="0" fillId="0" borderId="90" xfId="1" applyNumberFormat="1" applyFont="1" applyFill="1" applyBorder="1" applyAlignment="1" applyProtection="1">
      <alignment wrapText="1"/>
    </xf>
    <xf numFmtId="44" fontId="0" fillId="0" borderId="83" xfId="1" applyNumberFormat="1" applyFont="1" applyFill="1" applyBorder="1" applyAlignment="1" applyProtection="1">
      <alignment wrapText="1"/>
    </xf>
    <xf numFmtId="44" fontId="0" fillId="0" borderId="92" xfId="1" applyNumberFormat="1" applyFont="1" applyFill="1" applyBorder="1" applyAlignment="1" applyProtection="1">
      <alignment wrapText="1"/>
    </xf>
    <xf numFmtId="44" fontId="0" fillId="0" borderId="93" xfId="1" applyNumberFormat="1" applyFont="1" applyFill="1" applyBorder="1" applyAlignment="1" applyProtection="1">
      <alignment wrapText="1"/>
    </xf>
    <xf numFmtId="44" fontId="0" fillId="3" borderId="91" xfId="1" applyNumberFormat="1" applyFont="1" applyFill="1" applyBorder="1" applyAlignment="1" applyProtection="1">
      <alignment horizontal="right" indent="1"/>
    </xf>
    <xf numFmtId="44" fontId="3" fillId="7" borderId="68" xfId="1" applyNumberFormat="1" applyFont="1" applyFill="1" applyBorder="1" applyAlignment="1" applyProtection="1">
      <alignment horizontal="right" indent="1"/>
    </xf>
    <xf numFmtId="0" fontId="3" fillId="0" borderId="41" xfId="0" applyFont="1" applyBorder="1" applyAlignment="1" applyProtection="1">
      <alignment horizontal="center"/>
    </xf>
    <xf numFmtId="43" fontId="3" fillId="7" borderId="66" xfId="1" applyFont="1" applyFill="1" applyBorder="1" applyAlignment="1" applyProtection="1">
      <alignment horizontal="right" indent="1"/>
    </xf>
    <xf numFmtId="0" fontId="0"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top" wrapText="1"/>
    </xf>
    <xf numFmtId="0" fontId="9" fillId="0" borderId="0" xfId="0" applyFont="1" applyFill="1" applyBorder="1" applyAlignment="1">
      <alignment vertical="center"/>
    </xf>
    <xf numFmtId="0" fontId="9" fillId="0" borderId="0" xfId="0" applyFont="1" applyFill="1" applyBorder="1" applyAlignment="1" applyProtection="1">
      <alignment vertical="center"/>
    </xf>
    <xf numFmtId="0" fontId="0" fillId="3" borderId="0" xfId="0" applyFont="1" applyFill="1" applyAlignment="1" applyProtection="1">
      <alignment vertical="center" wrapText="1"/>
    </xf>
    <xf numFmtId="0" fontId="42" fillId="0" borderId="0" xfId="0" applyFont="1" applyAlignment="1">
      <alignment vertical="center"/>
    </xf>
    <xf numFmtId="0" fontId="3" fillId="0" borderId="0" xfId="0" applyFont="1" applyFill="1" applyBorder="1" applyAlignment="1" applyProtection="1">
      <alignment horizontal="left" vertical="top" wrapText="1"/>
    </xf>
    <xf numFmtId="9" fontId="3" fillId="12" borderId="50" xfId="3" applyNumberFormat="1" applyFont="1" applyFill="1" applyBorder="1" applyAlignment="1" applyProtection="1">
      <alignment horizontal="right" indent="1"/>
    </xf>
    <xf numFmtId="49" fontId="43" fillId="6" borderId="1" xfId="4" applyNumberFormat="1" applyFont="1" applyFill="1" applyBorder="1" applyAlignment="1" applyProtection="1">
      <alignment horizontal="center" vertical="center"/>
      <protection locked="0"/>
    </xf>
    <xf numFmtId="0" fontId="33" fillId="0" borderId="0" xfId="0" applyFont="1" applyFill="1" applyAlignment="1" applyProtection="1">
      <alignment wrapText="1"/>
    </xf>
    <xf numFmtId="0" fontId="0" fillId="0" borderId="0" xfId="0" applyFill="1" applyAlignment="1" applyProtection="1">
      <alignment vertical="center" wrapText="1"/>
    </xf>
    <xf numFmtId="0" fontId="0" fillId="0" borderId="0" xfId="0" applyFill="1" applyAlignment="1" applyProtection="1">
      <alignment wrapText="1"/>
    </xf>
    <xf numFmtId="0" fontId="38" fillId="0" borderId="0" xfId="0" applyFont="1" applyBorder="1" applyAlignment="1" applyProtection="1">
      <alignment horizontal="left" vertical="center" wrapText="1"/>
    </xf>
    <xf numFmtId="0" fontId="21" fillId="0" borderId="3"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4" fillId="0" borderId="0" xfId="0" applyFont="1" applyBorder="1" applyAlignment="1" applyProtection="1">
      <alignment horizontal="left" vertical="center" wrapText="1"/>
    </xf>
    <xf numFmtId="0" fontId="20" fillId="14" borderId="3" xfId="0" applyFont="1" applyFill="1" applyBorder="1" applyAlignment="1" applyProtection="1">
      <alignment horizontal="left" vertical="center"/>
    </xf>
    <xf numFmtId="0" fontId="20" fillId="14" borderId="4" xfId="0" applyFont="1" applyFill="1" applyBorder="1" applyAlignment="1" applyProtection="1">
      <alignment horizontal="left" vertical="center"/>
    </xf>
    <xf numFmtId="0" fontId="20" fillId="14" borderId="5" xfId="0" applyFont="1" applyFill="1" applyBorder="1" applyAlignment="1" applyProtection="1">
      <alignment horizontal="left" vertical="center"/>
    </xf>
    <xf numFmtId="0" fontId="15" fillId="0" borderId="0" xfId="0" applyFont="1" applyFill="1" applyBorder="1" applyAlignment="1" applyProtection="1">
      <alignment horizontal="left" vertical="top" wrapText="1"/>
    </xf>
    <xf numFmtId="0" fontId="18" fillId="0" borderId="0" xfId="0" applyFont="1" applyBorder="1" applyAlignment="1" applyProtection="1">
      <alignment horizontal="center" vertical="center" wrapText="1"/>
    </xf>
    <xf numFmtId="0" fontId="18" fillId="15" borderId="3" xfId="0" applyFont="1" applyFill="1" applyBorder="1" applyAlignment="1" applyProtection="1">
      <alignment horizontal="center" vertical="center" wrapText="1"/>
    </xf>
    <xf numFmtId="0" fontId="18" fillId="15" borderId="4" xfId="0" applyFont="1" applyFill="1" applyBorder="1" applyAlignment="1" applyProtection="1">
      <alignment horizontal="center" vertical="center" wrapText="1"/>
    </xf>
    <xf numFmtId="0" fontId="18" fillId="15" borderId="5" xfId="0" applyFont="1" applyFill="1" applyBorder="1" applyAlignment="1" applyProtection="1">
      <alignment horizontal="center" vertical="center" wrapText="1"/>
    </xf>
    <xf numFmtId="0" fontId="0" fillId="6" borderId="3" xfId="0" applyFill="1" applyBorder="1" applyAlignment="1" applyProtection="1">
      <alignment horizontal="left" vertical="center" indent="1"/>
      <protection locked="0"/>
    </xf>
    <xf numFmtId="0" fontId="0" fillId="6" borderId="5" xfId="0" applyFill="1" applyBorder="1" applyAlignment="1" applyProtection="1">
      <alignment horizontal="left" vertical="center" indent="1"/>
      <protection locked="0"/>
    </xf>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0" fillId="6" borderId="4" xfId="0" applyFill="1" applyBorder="1" applyAlignment="1" applyProtection="1">
      <alignment horizontal="left" vertical="center" indent="1"/>
      <protection locked="0"/>
    </xf>
    <xf numFmtId="0" fontId="0" fillId="0" borderId="0" xfId="0" applyFill="1" applyBorder="1" applyAlignment="1" applyProtection="1">
      <alignment horizontal="center"/>
    </xf>
    <xf numFmtId="0" fontId="0" fillId="6" borderId="52" xfId="0" applyFont="1" applyFill="1" applyBorder="1" applyAlignment="1" applyProtection="1">
      <alignment horizontal="left" vertical="center" indent="1"/>
      <protection locked="0"/>
    </xf>
    <xf numFmtId="0" fontId="0" fillId="6" borderId="5" xfId="0" applyFont="1" applyFill="1" applyBorder="1" applyAlignment="1" applyProtection="1">
      <alignment horizontal="left" vertical="center" indent="1"/>
      <protection locked="0"/>
    </xf>
    <xf numFmtId="0" fontId="3" fillId="0" borderId="85" xfId="0" applyFont="1" applyFill="1" applyBorder="1" applyAlignment="1" applyProtection="1">
      <alignment horizontal="left" vertical="center" wrapText="1"/>
    </xf>
    <xf numFmtId="0" fontId="3" fillId="0" borderId="86" xfId="0" applyFont="1" applyFill="1" applyBorder="1" applyAlignment="1" applyProtection="1">
      <alignment horizontal="left" vertical="center" wrapText="1"/>
    </xf>
    <xf numFmtId="0" fontId="15" fillId="21" borderId="35" xfId="0" applyFont="1" applyFill="1" applyBorder="1" applyAlignment="1" applyProtection="1">
      <alignment horizontal="left" vertical="top" wrapText="1"/>
    </xf>
    <xf numFmtId="0" fontId="0" fillId="21" borderId="32" xfId="0" applyFont="1" applyFill="1" applyBorder="1" applyAlignment="1" applyProtection="1">
      <alignment horizontal="left" vertical="top" wrapText="1"/>
    </xf>
    <xf numFmtId="0" fontId="0" fillId="21" borderId="36" xfId="0" applyFont="1" applyFill="1" applyBorder="1" applyAlignment="1" applyProtection="1">
      <alignment horizontal="left" vertical="top" wrapText="1"/>
    </xf>
    <xf numFmtId="0" fontId="3" fillId="21" borderId="14" xfId="0" applyFont="1" applyFill="1" applyBorder="1" applyAlignment="1" applyProtection="1">
      <alignment horizontal="left" vertical="top" wrapText="1"/>
    </xf>
    <xf numFmtId="0" fontId="3" fillId="21" borderId="1" xfId="0" applyFont="1" applyFill="1" applyBorder="1" applyAlignment="1" applyProtection="1">
      <alignment horizontal="left" vertical="top" wrapText="1"/>
    </xf>
    <xf numFmtId="0" fontId="3" fillId="21" borderId="15" xfId="0" applyFont="1" applyFill="1" applyBorder="1" applyAlignment="1" applyProtection="1">
      <alignment horizontal="left" vertical="top" wrapText="1"/>
    </xf>
    <xf numFmtId="0" fontId="3" fillId="4" borderId="52"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5" fillId="12" borderId="1" xfId="0" applyFont="1" applyFill="1" applyBorder="1" applyAlignment="1" applyProtection="1">
      <alignment horizontal="center" vertical="center" wrapText="1"/>
    </xf>
    <xf numFmtId="0" fontId="5" fillId="12" borderId="15" xfId="0" applyFont="1" applyFill="1" applyBorder="1" applyAlignment="1" applyProtection="1">
      <alignment horizontal="center" vertical="center" wrapText="1"/>
    </xf>
    <xf numFmtId="0" fontId="3" fillId="0" borderId="68"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5" fillId="12" borderId="3" xfId="0" applyFont="1" applyFill="1" applyBorder="1" applyAlignment="1" applyProtection="1">
      <alignment horizontal="center" vertical="center" wrapText="1"/>
    </xf>
    <xf numFmtId="0" fontId="5" fillId="12" borderId="5" xfId="0" applyFont="1" applyFill="1" applyBorder="1" applyAlignment="1" applyProtection="1">
      <alignment horizontal="center" vertical="center" wrapText="1"/>
    </xf>
    <xf numFmtId="0" fontId="5" fillId="12" borderId="53" xfId="0" applyFont="1" applyFill="1" applyBorder="1" applyAlignment="1" applyProtection="1">
      <alignment horizontal="center" vertical="center" wrapText="1"/>
    </xf>
    <xf numFmtId="0" fontId="3" fillId="17" borderId="65" xfId="0" applyFont="1" applyFill="1" applyBorder="1" applyAlignment="1" applyProtection="1">
      <alignment horizontal="center" vertical="center" wrapText="1"/>
    </xf>
    <xf numFmtId="0" fontId="3" fillId="17" borderId="10" xfId="0" applyFont="1" applyFill="1" applyBorder="1" applyAlignment="1" applyProtection="1">
      <alignment horizontal="center" vertical="center" wrapText="1"/>
    </xf>
    <xf numFmtId="0" fontId="11" fillId="6" borderId="52" xfId="0" applyFont="1" applyFill="1" applyBorder="1" applyAlignment="1" applyProtection="1">
      <alignment horizontal="left" indent="1"/>
      <protection locked="0"/>
    </xf>
    <xf numFmtId="0" fontId="11" fillId="6" borderId="5" xfId="0" applyFont="1" applyFill="1" applyBorder="1" applyAlignment="1" applyProtection="1">
      <alignment horizontal="left" indent="1"/>
      <protection locked="0"/>
    </xf>
    <xf numFmtId="0" fontId="15" fillId="21" borderId="65" xfId="0" applyFont="1" applyFill="1" applyBorder="1" applyAlignment="1" applyProtection="1">
      <alignment horizontal="left" vertical="center" wrapText="1"/>
    </xf>
    <xf numFmtId="0" fontId="0" fillId="21" borderId="9" xfId="0" applyFont="1" applyFill="1" applyBorder="1" applyAlignment="1" applyProtection="1">
      <alignment horizontal="left" vertical="center" wrapText="1"/>
    </xf>
    <xf numFmtId="0" fontId="0" fillId="21" borderId="66" xfId="0" applyFont="1" applyFill="1" applyBorder="1" applyAlignment="1" applyProtection="1">
      <alignment horizontal="left" vertical="center" wrapText="1"/>
    </xf>
    <xf numFmtId="0" fontId="34" fillId="6" borderId="72" xfId="0" applyFont="1" applyFill="1" applyBorder="1" applyAlignment="1" applyProtection="1">
      <alignment horizontal="left" vertical="top" wrapText="1"/>
      <protection locked="0"/>
    </xf>
    <xf numFmtId="0" fontId="34" fillId="6" borderId="78" xfId="0" applyFont="1" applyFill="1" applyBorder="1" applyAlignment="1" applyProtection="1">
      <alignment horizontal="left" vertical="top" wrapText="1"/>
      <protection locked="0"/>
    </xf>
    <xf numFmtId="0" fontId="34" fillId="6" borderId="71" xfId="0" applyFont="1" applyFill="1" applyBorder="1" applyAlignment="1" applyProtection="1">
      <alignment horizontal="left" vertical="top" wrapText="1"/>
      <protection locked="0"/>
    </xf>
    <xf numFmtId="0" fontId="13" fillId="4" borderId="52" xfId="0" applyFont="1" applyFill="1" applyBorder="1" applyAlignment="1" applyProtection="1">
      <alignment horizontal="left" vertical="center" wrapText="1"/>
    </xf>
    <xf numFmtId="0" fontId="13" fillId="4" borderId="4" xfId="0" applyFont="1" applyFill="1" applyBorder="1" applyAlignment="1" applyProtection="1">
      <alignment horizontal="left" vertical="center" wrapText="1"/>
    </xf>
    <xf numFmtId="0" fontId="13" fillId="4" borderId="5" xfId="0" applyFont="1" applyFill="1" applyBorder="1" applyAlignment="1" applyProtection="1">
      <alignment horizontal="left" vertical="center" wrapText="1"/>
    </xf>
    <xf numFmtId="0" fontId="5" fillId="12" borderId="32" xfId="0" applyFont="1" applyFill="1" applyBorder="1" applyAlignment="1" applyProtection="1">
      <alignment horizontal="center" vertical="center" wrapText="1"/>
    </xf>
    <xf numFmtId="0" fontId="5" fillId="12" borderId="36" xfId="0" applyFont="1" applyFill="1" applyBorder="1" applyAlignment="1" applyProtection="1">
      <alignment horizontal="center" vertical="center" wrapText="1"/>
    </xf>
    <xf numFmtId="0" fontId="5" fillId="12" borderId="2" xfId="0" applyFont="1" applyFill="1" applyBorder="1" applyAlignment="1" applyProtection="1">
      <alignment horizontal="center" vertical="justify" wrapText="1"/>
    </xf>
    <xf numFmtId="0" fontId="5" fillId="12" borderId="17" xfId="0" applyFont="1" applyFill="1" applyBorder="1" applyAlignment="1" applyProtection="1">
      <alignment horizontal="center" vertical="justify" wrapText="1"/>
    </xf>
    <xf numFmtId="0" fontId="5" fillId="12" borderId="59" xfId="0" applyFont="1" applyFill="1" applyBorder="1" applyAlignment="1" applyProtection="1">
      <alignment horizontal="center" vertical="center" wrapText="1"/>
    </xf>
    <xf numFmtId="0" fontId="5" fillId="12" borderId="60" xfId="0" applyFont="1" applyFill="1" applyBorder="1" applyAlignment="1" applyProtection="1">
      <alignment horizontal="center" vertical="center" wrapText="1"/>
    </xf>
    <xf numFmtId="0" fontId="3" fillId="17" borderId="52" xfId="0" applyFont="1" applyFill="1" applyBorder="1" applyAlignment="1" applyProtection="1">
      <alignment horizontal="center" vertical="center" wrapText="1"/>
    </xf>
    <xf numFmtId="0" fontId="3" fillId="17" borderId="5" xfId="0" applyFont="1" applyFill="1" applyBorder="1" applyAlignment="1" applyProtection="1">
      <alignment horizontal="center" vertical="center" wrapText="1"/>
    </xf>
    <xf numFmtId="0" fontId="15" fillId="21" borderId="52" xfId="0" applyFont="1" applyFill="1" applyBorder="1" applyAlignment="1" applyProtection="1">
      <alignment horizontal="left" vertical="center" wrapText="1"/>
    </xf>
    <xf numFmtId="0" fontId="0" fillId="21" borderId="4" xfId="0" applyFont="1" applyFill="1" applyBorder="1" applyAlignment="1" applyProtection="1">
      <alignment horizontal="left" vertical="center" wrapText="1"/>
    </xf>
    <xf numFmtId="0" fontId="0" fillId="21" borderId="53" xfId="0" applyFont="1" applyFill="1" applyBorder="1" applyAlignment="1" applyProtection="1">
      <alignment horizontal="left" vertical="center" wrapText="1"/>
    </xf>
    <xf numFmtId="0" fontId="34" fillId="6" borderId="72" xfId="0" applyFont="1" applyFill="1" applyBorder="1" applyAlignment="1" applyProtection="1">
      <alignment horizontal="left" vertical="top" wrapText="1" indent="1"/>
      <protection locked="0"/>
    </xf>
    <xf numFmtId="0" fontId="34" fillId="6" borderId="78" xfId="0" applyFont="1" applyFill="1" applyBorder="1" applyAlignment="1" applyProtection="1">
      <alignment horizontal="left" vertical="top" wrapText="1" indent="1"/>
      <protection locked="0"/>
    </xf>
    <xf numFmtId="0" fontId="34" fillId="6" borderId="71" xfId="0" applyFont="1" applyFill="1" applyBorder="1" applyAlignment="1" applyProtection="1">
      <alignment horizontal="left" vertical="top" wrapText="1" indent="1"/>
      <protection locked="0"/>
    </xf>
    <xf numFmtId="0" fontId="15" fillId="21" borderId="4" xfId="0" applyFont="1" applyFill="1" applyBorder="1" applyAlignment="1" applyProtection="1">
      <alignment horizontal="left" vertical="center" wrapText="1"/>
    </xf>
    <xf numFmtId="0" fontId="15" fillId="21" borderId="53" xfId="0" applyFont="1" applyFill="1" applyBorder="1" applyAlignment="1" applyProtection="1">
      <alignment horizontal="left" vertical="center" wrapText="1"/>
    </xf>
    <xf numFmtId="0" fontId="15" fillId="21" borderId="14" xfId="0" applyFont="1" applyFill="1" applyBorder="1" applyAlignment="1" applyProtection="1">
      <alignment horizontal="left" vertical="top" wrapText="1"/>
    </xf>
    <xf numFmtId="0" fontId="3" fillId="17" borderId="76" xfId="0" applyFont="1" applyFill="1" applyBorder="1" applyAlignment="1" applyProtection="1">
      <alignment horizontal="center" vertical="center" wrapText="1"/>
    </xf>
    <xf numFmtId="0" fontId="3" fillId="17" borderId="19" xfId="0" applyFont="1" applyFill="1" applyBorder="1" applyAlignment="1" applyProtection="1">
      <alignment horizontal="center" vertical="center"/>
    </xf>
    <xf numFmtId="0" fontId="3" fillId="17" borderId="65" xfId="0" applyFont="1" applyFill="1" applyBorder="1" applyAlignment="1" applyProtection="1">
      <alignment horizontal="center" vertical="center"/>
    </xf>
    <xf numFmtId="0" fontId="3" fillId="17" borderId="10" xfId="0" applyFont="1" applyFill="1" applyBorder="1" applyAlignment="1" applyProtection="1">
      <alignment horizontal="center" vertical="center"/>
    </xf>
    <xf numFmtId="0" fontId="3" fillId="17" borderId="1" xfId="0" applyFont="1" applyFill="1" applyBorder="1" applyAlignment="1" applyProtection="1">
      <alignment horizontal="center" vertical="center" wrapText="1"/>
    </xf>
    <xf numFmtId="0" fontId="5" fillId="12" borderId="2" xfId="0" applyFont="1" applyFill="1" applyBorder="1" applyAlignment="1" applyProtection="1">
      <alignment horizontal="center" vertical="center" wrapText="1"/>
    </xf>
    <xf numFmtId="0" fontId="15" fillId="21" borderId="52" xfId="0" applyFont="1" applyFill="1" applyBorder="1" applyAlignment="1" applyProtection="1">
      <alignment horizontal="left" vertical="top" wrapText="1"/>
    </xf>
    <xf numFmtId="0" fontId="3" fillId="21" borderId="4" xfId="0" applyFont="1" applyFill="1" applyBorder="1" applyAlignment="1" applyProtection="1">
      <alignment horizontal="left" vertical="top" wrapText="1"/>
    </xf>
    <xf numFmtId="0" fontId="3" fillId="21" borderId="53" xfId="0" applyFont="1" applyFill="1" applyBorder="1" applyAlignment="1" applyProtection="1">
      <alignment horizontal="left" vertical="top" wrapText="1"/>
    </xf>
    <xf numFmtId="0" fontId="18" fillId="16" borderId="25" xfId="0" applyFont="1" applyFill="1" applyBorder="1" applyAlignment="1" applyProtection="1">
      <alignment horizontal="center" vertical="center"/>
    </xf>
    <xf numFmtId="0" fontId="18" fillId="16" borderId="26" xfId="0" applyFont="1" applyFill="1" applyBorder="1" applyAlignment="1" applyProtection="1">
      <alignment horizontal="center" vertical="center"/>
    </xf>
    <xf numFmtId="0" fontId="18" fillId="16" borderId="27"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26" fillId="0" borderId="28" xfId="0" applyFont="1" applyFill="1" applyBorder="1" applyAlignment="1" applyProtection="1">
      <alignment horizontal="left" vertical="center"/>
    </xf>
    <xf numFmtId="0" fontId="26" fillId="0" borderId="21" xfId="0" applyFont="1" applyFill="1" applyBorder="1" applyAlignment="1" applyProtection="1">
      <alignment horizontal="left" vertical="center"/>
    </xf>
    <xf numFmtId="0" fontId="26" fillId="0" borderId="29" xfId="0" applyFont="1" applyFill="1" applyBorder="1" applyAlignment="1" applyProtection="1">
      <alignment horizontal="left" vertical="center"/>
    </xf>
    <xf numFmtId="0" fontId="3" fillId="17" borderId="14" xfId="0" applyFont="1" applyFill="1" applyBorder="1" applyAlignment="1" applyProtection="1">
      <alignment horizontal="center" vertical="center" wrapText="1"/>
    </xf>
    <xf numFmtId="0" fontId="3" fillId="17" borderId="14" xfId="0" applyFont="1" applyFill="1" applyBorder="1" applyAlignment="1" applyProtection="1">
      <alignment horizontal="center" vertical="center"/>
    </xf>
    <xf numFmtId="0" fontId="13" fillId="20" borderId="14" xfId="0" applyFont="1" applyFill="1" applyBorder="1" applyAlignment="1" applyProtection="1">
      <alignment horizontal="center" vertical="center"/>
    </xf>
    <xf numFmtId="0" fontId="13" fillId="20" borderId="1" xfId="0" applyFont="1" applyFill="1" applyBorder="1" applyAlignment="1" applyProtection="1">
      <alignment horizontal="center" vertical="center"/>
    </xf>
    <xf numFmtId="0" fontId="13" fillId="20" borderId="15" xfId="0" applyFont="1" applyFill="1" applyBorder="1" applyAlignment="1" applyProtection="1">
      <alignment horizontal="center" vertical="center"/>
    </xf>
    <xf numFmtId="0" fontId="0" fillId="0" borderId="0" xfId="0" applyFill="1" applyBorder="1" applyAlignment="1" applyProtection="1">
      <alignment horizontal="left" vertical="top" wrapText="1"/>
    </xf>
    <xf numFmtId="0" fontId="14" fillId="21" borderId="35" xfId="0" applyFont="1" applyFill="1" applyBorder="1" applyAlignment="1" applyProtection="1">
      <alignment horizontal="left" vertical="top" wrapText="1"/>
    </xf>
    <xf numFmtId="0" fontId="5" fillId="21" borderId="32" xfId="0" applyFont="1" applyFill="1" applyBorder="1" applyAlignment="1" applyProtection="1">
      <alignment horizontal="left" vertical="top" wrapText="1"/>
    </xf>
    <xf numFmtId="0" fontId="5" fillId="21" borderId="36" xfId="0" applyFont="1" applyFill="1" applyBorder="1" applyAlignment="1" applyProtection="1">
      <alignment horizontal="left" vertical="top" wrapText="1"/>
    </xf>
    <xf numFmtId="0" fontId="35" fillId="6" borderId="78" xfId="0" applyFont="1" applyFill="1" applyBorder="1" applyAlignment="1" applyProtection="1">
      <alignment horizontal="left" vertical="top" wrapText="1" indent="1"/>
      <protection locked="0"/>
    </xf>
    <xf numFmtId="0" fontId="35" fillId="6" borderId="71" xfId="0" applyFont="1" applyFill="1" applyBorder="1" applyAlignment="1" applyProtection="1">
      <alignment horizontal="left" vertical="top" wrapText="1" indent="1"/>
      <protection locked="0"/>
    </xf>
    <xf numFmtId="0" fontId="3" fillId="21" borderId="16" xfId="0" applyFont="1" applyFill="1" applyBorder="1" applyAlignment="1" applyProtection="1">
      <alignment horizontal="left" vertical="center" wrapText="1"/>
    </xf>
    <xf numFmtId="0" fontId="3" fillId="21" borderId="2" xfId="0" applyFont="1" applyFill="1" applyBorder="1" applyAlignment="1" applyProtection="1">
      <alignment horizontal="left" vertical="center" wrapText="1"/>
    </xf>
    <xf numFmtId="0" fontId="3" fillId="21" borderId="1" xfId="0" applyFont="1" applyFill="1" applyBorder="1" applyAlignment="1" applyProtection="1">
      <alignment horizontal="left" vertical="center" wrapText="1"/>
    </xf>
    <xf numFmtId="0" fontId="3" fillId="21" borderId="15" xfId="0" applyFont="1" applyFill="1" applyBorder="1" applyAlignment="1" applyProtection="1">
      <alignment horizontal="left" vertical="center" wrapText="1"/>
    </xf>
    <xf numFmtId="0" fontId="0" fillId="21" borderId="35" xfId="0" applyFont="1" applyFill="1" applyBorder="1" applyAlignment="1" applyProtection="1">
      <alignment horizontal="left" vertical="top" wrapText="1"/>
    </xf>
    <xf numFmtId="0" fontId="15" fillId="21" borderId="76" xfId="0" applyFont="1" applyFill="1" applyBorder="1" applyAlignment="1" applyProtection="1">
      <alignment horizontal="left" vertical="top" wrapText="1"/>
    </xf>
    <xf numFmtId="0" fontId="15" fillId="21" borderId="61" xfId="0" applyFont="1" applyFill="1" applyBorder="1" applyAlignment="1" applyProtection="1">
      <alignment horizontal="left" vertical="top" wrapText="1"/>
    </xf>
    <xf numFmtId="0" fontId="15" fillId="21" borderId="77" xfId="0" applyFont="1" applyFill="1" applyBorder="1" applyAlignment="1" applyProtection="1">
      <alignment horizontal="left" vertical="top" wrapText="1"/>
    </xf>
    <xf numFmtId="0" fontId="13" fillId="19" borderId="25" xfId="0" applyFont="1" applyFill="1" applyBorder="1" applyAlignment="1" applyProtection="1">
      <alignment horizontal="center" vertical="center"/>
    </xf>
    <xf numFmtId="0" fontId="13" fillId="19" borderId="26" xfId="0" applyFont="1" applyFill="1" applyBorder="1" applyAlignment="1" applyProtection="1">
      <alignment horizontal="center" vertical="center"/>
    </xf>
    <xf numFmtId="0" fontId="13" fillId="19" borderId="27" xfId="0" applyFont="1" applyFill="1" applyBorder="1" applyAlignment="1" applyProtection="1">
      <alignment horizontal="center" vertical="center"/>
    </xf>
    <xf numFmtId="0" fontId="34" fillId="6" borderId="76" xfId="0" applyFont="1" applyFill="1" applyBorder="1" applyAlignment="1" applyProtection="1">
      <alignment horizontal="left" vertical="top" wrapText="1" indent="1"/>
      <protection locked="0"/>
    </xf>
    <xf numFmtId="0" fontId="34" fillId="6" borderId="61" xfId="0" applyFont="1" applyFill="1" applyBorder="1" applyAlignment="1" applyProtection="1">
      <alignment horizontal="left" vertical="top" wrapText="1" indent="1"/>
      <protection locked="0"/>
    </xf>
    <xf numFmtId="0" fontId="34" fillId="6" borderId="77" xfId="0" applyFont="1" applyFill="1" applyBorder="1" applyAlignment="1" applyProtection="1">
      <alignment horizontal="left" vertical="top" wrapText="1" indent="1"/>
      <protection locked="0"/>
    </xf>
    <xf numFmtId="0" fontId="3" fillId="0" borderId="22"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13" fillId="4" borderId="11" xfId="0" applyFont="1" applyFill="1" applyBorder="1" applyAlignment="1" applyProtection="1">
      <alignment horizontal="left" vertical="center" wrapText="1"/>
    </xf>
    <xf numFmtId="0" fontId="13" fillId="4" borderId="12"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0" fillId="6" borderId="52" xfId="0" applyFill="1" applyBorder="1" applyAlignment="1" applyProtection="1">
      <alignment horizontal="left" indent="1"/>
      <protection locked="0"/>
    </xf>
    <xf numFmtId="0" fontId="0" fillId="6" borderId="5" xfId="0" applyFill="1" applyBorder="1" applyAlignment="1" applyProtection="1">
      <alignment horizontal="left" indent="1"/>
      <protection locked="0"/>
    </xf>
    <xf numFmtId="0" fontId="0" fillId="7" borderId="52" xfId="0" applyFont="1" applyFill="1" applyBorder="1" applyAlignment="1" applyProtection="1">
      <alignment horizontal="left" vertical="center" wrapText="1"/>
    </xf>
    <xf numFmtId="0" fontId="0" fillId="7" borderId="4" xfId="0" applyFont="1" applyFill="1" applyBorder="1" applyAlignment="1" applyProtection="1">
      <alignment horizontal="left" vertical="center" wrapText="1"/>
    </xf>
    <xf numFmtId="0" fontId="0" fillId="7" borderId="53" xfId="0" applyFont="1" applyFill="1" applyBorder="1" applyAlignment="1" applyProtection="1">
      <alignment horizontal="left" vertical="center" wrapText="1"/>
    </xf>
    <xf numFmtId="0" fontId="3" fillId="17" borderId="76" xfId="0" applyFont="1" applyFill="1" applyBorder="1" applyAlignment="1" applyProtection="1">
      <alignment horizontal="center" vertical="center"/>
    </xf>
    <xf numFmtId="0" fontId="3" fillId="17" borderId="61" xfId="0" applyFont="1" applyFill="1" applyBorder="1" applyAlignment="1" applyProtection="1">
      <alignment horizontal="center" vertical="center"/>
    </xf>
    <xf numFmtId="0" fontId="3" fillId="17" borderId="9" xfId="0" applyFont="1" applyFill="1" applyBorder="1" applyAlignment="1" applyProtection="1">
      <alignment horizontal="center" vertical="center"/>
    </xf>
    <xf numFmtId="0" fontId="3" fillId="17" borderId="2" xfId="0" applyFont="1" applyFill="1" applyBorder="1" applyAlignment="1" applyProtection="1">
      <alignment horizontal="center" vertical="center" wrapText="1"/>
    </xf>
    <xf numFmtId="0" fontId="3" fillId="17" borderId="32" xfId="0" applyFont="1" applyFill="1" applyBorder="1" applyAlignment="1" applyProtection="1">
      <alignment horizontal="center" vertical="center" wrapText="1"/>
    </xf>
    <xf numFmtId="0" fontId="13" fillId="20" borderId="30" xfId="0" applyFont="1" applyFill="1" applyBorder="1" applyAlignment="1" applyProtection="1">
      <alignment horizontal="center" vertical="center"/>
    </xf>
    <xf numFmtId="0" fontId="13" fillId="20" borderId="44" xfId="0" applyFont="1" applyFill="1" applyBorder="1" applyAlignment="1" applyProtection="1">
      <alignment horizontal="center" vertical="center"/>
    </xf>
    <xf numFmtId="0" fontId="13" fillId="20" borderId="65" xfId="0" applyFont="1" applyFill="1" applyBorder="1" applyAlignment="1" applyProtection="1">
      <alignment horizontal="center" vertical="center"/>
    </xf>
    <xf numFmtId="0" fontId="13" fillId="20" borderId="10" xfId="0" applyFont="1" applyFill="1" applyBorder="1" applyAlignment="1" applyProtection="1">
      <alignment horizontal="center" vertical="center"/>
    </xf>
    <xf numFmtId="0" fontId="13" fillId="19" borderId="22" xfId="0" applyFont="1" applyFill="1" applyBorder="1" applyAlignment="1" applyProtection="1">
      <alignment horizontal="center" vertical="center"/>
    </xf>
    <xf numFmtId="0" fontId="13" fillId="19" borderId="23" xfId="0" applyFont="1" applyFill="1" applyBorder="1" applyAlignment="1" applyProtection="1">
      <alignment horizontal="center" vertical="center"/>
    </xf>
    <xf numFmtId="0" fontId="13" fillId="19" borderId="24" xfId="0" applyFont="1" applyFill="1" applyBorder="1" applyAlignment="1" applyProtection="1">
      <alignment horizontal="center" vertical="center"/>
    </xf>
    <xf numFmtId="0" fontId="34" fillId="6" borderId="76" xfId="0" applyFont="1" applyFill="1" applyBorder="1" applyAlignment="1" applyProtection="1">
      <alignment horizontal="left" vertical="top" wrapText="1"/>
      <protection locked="0"/>
    </xf>
    <xf numFmtId="0" fontId="34" fillId="6" borderId="61" xfId="0" applyFont="1" applyFill="1" applyBorder="1" applyAlignment="1" applyProtection="1">
      <alignment horizontal="left" vertical="top" wrapText="1"/>
      <protection locked="0"/>
    </xf>
    <xf numFmtId="0" fontId="34" fillId="6" borderId="77"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center" wrapText="1"/>
    </xf>
    <xf numFmtId="0" fontId="3" fillId="4" borderId="12" xfId="0" applyFont="1" applyFill="1" applyBorder="1" applyAlignment="1" applyProtection="1">
      <alignment horizontal="left" vertical="center" wrapText="1"/>
    </xf>
    <xf numFmtId="0" fontId="3" fillId="4" borderId="13" xfId="0" applyFont="1" applyFill="1" applyBorder="1" applyAlignment="1" applyProtection="1">
      <alignment horizontal="left" vertical="center" wrapText="1"/>
    </xf>
    <xf numFmtId="0" fontId="11" fillId="21" borderId="52" xfId="0" applyFont="1" applyFill="1" applyBorder="1" applyAlignment="1" applyProtection="1">
      <alignment horizontal="left" vertical="top" wrapText="1"/>
    </xf>
    <xf numFmtId="0" fontId="11" fillId="21" borderId="4" xfId="0" applyFont="1" applyFill="1" applyBorder="1" applyAlignment="1" applyProtection="1">
      <alignment horizontal="left" vertical="top" wrapText="1"/>
    </xf>
    <xf numFmtId="0" fontId="11" fillId="21" borderId="53" xfId="0" applyFont="1" applyFill="1" applyBorder="1" applyAlignment="1" applyProtection="1">
      <alignment horizontal="left" vertical="top" wrapText="1"/>
    </xf>
    <xf numFmtId="0" fontId="34" fillId="6" borderId="30" xfId="0" applyFont="1" applyFill="1" applyBorder="1" applyAlignment="1" applyProtection="1">
      <alignment horizontal="left" vertical="top" wrapText="1"/>
      <protection locked="0"/>
    </xf>
    <xf numFmtId="0" fontId="34" fillId="6" borderId="0" xfId="0" applyFont="1" applyFill="1" applyBorder="1" applyAlignment="1" applyProtection="1">
      <alignment horizontal="left" vertical="top" wrapText="1"/>
      <protection locked="0"/>
    </xf>
    <xf numFmtId="0" fontId="34" fillId="6" borderId="31" xfId="0" applyFont="1" applyFill="1" applyBorder="1" applyAlignment="1" applyProtection="1">
      <alignment horizontal="left" vertical="top" wrapText="1"/>
      <protection locked="0"/>
    </xf>
    <xf numFmtId="0" fontId="23" fillId="21" borderId="4" xfId="0" applyFont="1" applyFill="1" applyBorder="1" applyAlignment="1" applyProtection="1">
      <alignment horizontal="left" vertical="top" wrapText="1"/>
    </xf>
    <xf numFmtId="0" fontId="23" fillId="21" borderId="53" xfId="0" applyFont="1" applyFill="1" applyBorder="1" applyAlignment="1" applyProtection="1">
      <alignment horizontal="left" vertical="top" wrapText="1"/>
    </xf>
    <xf numFmtId="0" fontId="3" fillId="17" borderId="30" xfId="0" applyFont="1" applyFill="1" applyBorder="1" applyAlignment="1" applyProtection="1">
      <alignment horizontal="center" vertical="center" wrapText="1"/>
    </xf>
    <xf numFmtId="0" fontId="3" fillId="17" borderId="44" xfId="0" applyFont="1" applyFill="1" applyBorder="1" applyAlignment="1" applyProtection="1">
      <alignment horizontal="center" vertical="center" wrapText="1"/>
    </xf>
    <xf numFmtId="0" fontId="34" fillId="6" borderId="28" xfId="0" applyFont="1" applyFill="1" applyBorder="1" applyAlignment="1" applyProtection="1">
      <alignment horizontal="left" vertical="top" wrapText="1"/>
      <protection locked="0"/>
    </xf>
    <xf numFmtId="0" fontId="34" fillId="6" borderId="21" xfId="0" applyFont="1" applyFill="1" applyBorder="1" applyAlignment="1" applyProtection="1">
      <alignment horizontal="left" vertical="top" wrapText="1"/>
      <protection locked="0"/>
    </xf>
    <xf numFmtId="0" fontId="34" fillId="6" borderId="29" xfId="0" applyFont="1" applyFill="1" applyBorder="1" applyAlignment="1" applyProtection="1">
      <alignment horizontal="left" vertical="top" wrapText="1"/>
      <protection locked="0"/>
    </xf>
    <xf numFmtId="0" fontId="3" fillId="4" borderId="30"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31" xfId="0" applyFont="1" applyFill="1" applyBorder="1" applyAlignment="1" applyProtection="1">
      <alignment horizontal="left" vertical="center" wrapText="1"/>
    </xf>
    <xf numFmtId="0" fontId="3" fillId="17" borderId="0" xfId="0" applyFont="1" applyFill="1" applyBorder="1" applyAlignment="1" applyProtection="1">
      <alignment horizontal="center" vertical="center" wrapText="1"/>
    </xf>
    <xf numFmtId="0" fontId="3" fillId="17" borderId="9" xfId="0" applyFont="1" applyFill="1" applyBorder="1" applyAlignment="1" applyProtection="1">
      <alignment horizontal="center" vertical="center" wrapText="1"/>
    </xf>
    <xf numFmtId="0" fontId="3" fillId="17" borderId="39" xfId="0" applyFont="1" applyFill="1" applyBorder="1" applyAlignment="1" applyProtection="1">
      <alignment horizontal="center" vertical="center" wrapText="1"/>
    </xf>
    <xf numFmtId="0" fontId="3" fillId="4" borderId="65"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66" xfId="0" applyFont="1" applyFill="1" applyBorder="1" applyAlignment="1" applyProtection="1">
      <alignment horizontal="left" vertical="center" wrapText="1"/>
    </xf>
    <xf numFmtId="0" fontId="11" fillId="7" borderId="52" xfId="0" applyFont="1" applyFill="1" applyBorder="1" applyAlignment="1" applyProtection="1">
      <alignment horizontal="left" vertical="center" wrapText="1"/>
    </xf>
    <xf numFmtId="0" fontId="11" fillId="7" borderId="4" xfId="0" applyFont="1" applyFill="1" applyBorder="1" applyAlignment="1" applyProtection="1">
      <alignment horizontal="left" vertical="center" wrapText="1"/>
    </xf>
    <xf numFmtId="0" fontId="11" fillId="7" borderId="53" xfId="0" applyFont="1" applyFill="1" applyBorder="1" applyAlignment="1" applyProtection="1">
      <alignment horizontal="left" vertical="center" wrapText="1"/>
    </xf>
    <xf numFmtId="0" fontId="3" fillId="23" borderId="72" xfId="0" applyFont="1" applyFill="1" applyBorder="1" applyAlignment="1" applyProtection="1">
      <alignment horizontal="left"/>
    </xf>
    <xf numFmtId="0" fontId="3" fillId="23" borderId="87" xfId="0" applyFont="1" applyFill="1" applyBorder="1" applyAlignment="1" applyProtection="1">
      <alignment horizontal="left"/>
    </xf>
    <xf numFmtId="0" fontId="3" fillId="0" borderId="52" xfId="0" applyFont="1" applyFill="1" applyBorder="1" applyAlignment="1" applyProtection="1">
      <alignment horizontal="left"/>
    </xf>
    <xf numFmtId="0" fontId="3" fillId="0" borderId="5" xfId="0" applyFont="1" applyFill="1" applyBorder="1" applyAlignment="1" applyProtection="1">
      <alignment horizontal="left"/>
    </xf>
    <xf numFmtId="0" fontId="3" fillId="0" borderId="52" xfId="0" applyFont="1" applyFill="1" applyBorder="1" applyAlignment="1" applyProtection="1">
      <alignment horizontal="right" indent="1"/>
    </xf>
    <xf numFmtId="0" fontId="3" fillId="0" borderId="5" xfId="0" applyFont="1" applyFill="1" applyBorder="1" applyAlignment="1" applyProtection="1">
      <alignment horizontal="right" indent="1"/>
    </xf>
    <xf numFmtId="0" fontId="0" fillId="0" borderId="52" xfId="0" applyFill="1" applyBorder="1" applyAlignment="1" applyProtection="1">
      <alignment horizontal="right" indent="1"/>
    </xf>
    <xf numFmtId="0" fontId="0" fillId="0" borderId="5" xfId="0" applyFill="1" applyBorder="1" applyAlignment="1" applyProtection="1">
      <alignment horizontal="right" indent="1"/>
    </xf>
    <xf numFmtId="0" fontId="0" fillId="21" borderId="14" xfId="0" applyFont="1" applyFill="1" applyBorder="1" applyAlignment="1" applyProtection="1">
      <alignment horizontal="left" vertical="top" wrapText="1"/>
    </xf>
    <xf numFmtId="0" fontId="0" fillId="21" borderId="1" xfId="0" applyFont="1" applyFill="1" applyBorder="1" applyAlignment="1" applyProtection="1">
      <alignment horizontal="left" vertical="top" wrapText="1"/>
    </xf>
    <xf numFmtId="0" fontId="0" fillId="21" borderId="15" xfId="0" applyFont="1" applyFill="1" applyBorder="1" applyAlignment="1" applyProtection="1">
      <alignment horizontal="left" vertical="top" wrapText="1"/>
    </xf>
    <xf numFmtId="0" fontId="26" fillId="0" borderId="28"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29" xfId="0" applyFont="1" applyFill="1" applyBorder="1" applyAlignment="1" applyProtection="1">
      <alignment horizontal="left" vertical="center" wrapText="1"/>
    </xf>
    <xf numFmtId="0" fontId="3" fillId="17" borderId="19" xfId="0" applyFont="1" applyFill="1" applyBorder="1" applyAlignment="1" applyProtection="1">
      <alignment horizontal="center" vertical="center" wrapText="1"/>
    </xf>
    <xf numFmtId="0" fontId="3" fillId="17" borderId="61" xfId="0" applyFont="1" applyFill="1" applyBorder="1" applyAlignment="1" applyProtection="1">
      <alignment horizontal="center" vertical="center" wrapText="1"/>
    </xf>
    <xf numFmtId="0" fontId="15" fillId="21" borderId="16" xfId="0" applyFont="1" applyFill="1" applyBorder="1" applyAlignment="1" applyProtection="1">
      <alignment horizontal="left" vertical="top" wrapText="1"/>
    </xf>
    <xf numFmtId="0" fontId="3" fillId="21" borderId="2" xfId="0" applyFont="1" applyFill="1" applyBorder="1" applyAlignment="1" applyProtection="1">
      <alignment horizontal="left" vertical="top" wrapText="1"/>
    </xf>
    <xf numFmtId="0" fontId="13" fillId="19" borderId="11" xfId="0" applyFont="1" applyFill="1" applyBorder="1" applyAlignment="1" applyProtection="1">
      <alignment horizontal="center" vertical="center"/>
    </xf>
    <xf numFmtId="0" fontId="13" fillId="19" borderId="12" xfId="0" applyFont="1" applyFill="1" applyBorder="1" applyAlignment="1" applyProtection="1">
      <alignment horizontal="center" vertical="center"/>
    </xf>
    <xf numFmtId="0" fontId="13" fillId="19" borderId="13" xfId="0" applyFont="1" applyFill="1" applyBorder="1" applyAlignment="1" applyProtection="1">
      <alignment horizontal="center" vertical="center"/>
    </xf>
    <xf numFmtId="0" fontId="3" fillId="21" borderId="52" xfId="0" applyFont="1" applyFill="1" applyBorder="1" applyAlignment="1" applyProtection="1">
      <alignment horizontal="left" vertical="top" wrapText="1"/>
    </xf>
    <xf numFmtId="0" fontId="3" fillId="17" borderId="16" xfId="0" applyFont="1" applyFill="1" applyBorder="1" applyAlignment="1" applyProtection="1">
      <alignment horizontal="center" vertical="center" wrapText="1"/>
    </xf>
    <xf numFmtId="0" fontId="3" fillId="17" borderId="35" xfId="0"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34" fillId="6" borderId="62" xfId="0" applyFont="1" applyFill="1" applyBorder="1" applyAlignment="1" applyProtection="1">
      <alignment horizontal="left" vertical="top" wrapText="1"/>
      <protection locked="0"/>
    </xf>
    <xf numFmtId="0" fontId="34" fillId="6" borderId="49" xfId="0" applyFont="1" applyFill="1" applyBorder="1" applyAlignment="1" applyProtection="1">
      <alignment horizontal="left" vertical="top" wrapText="1"/>
      <protection locked="0"/>
    </xf>
    <xf numFmtId="0" fontId="34" fillId="6" borderId="38" xfId="0" applyFont="1" applyFill="1" applyBorder="1" applyAlignment="1" applyProtection="1">
      <alignment horizontal="left" vertical="top" wrapText="1"/>
      <protection locked="0"/>
    </xf>
    <xf numFmtId="0" fontId="5" fillId="12" borderId="1" xfId="0" applyFont="1" applyFill="1" applyBorder="1" applyAlignment="1" applyProtection="1">
      <alignment horizontal="center" vertical="justify" wrapText="1"/>
    </xf>
    <xf numFmtId="0" fontId="5" fillId="12" borderId="3" xfId="0" applyFont="1" applyFill="1" applyBorder="1" applyAlignment="1" applyProtection="1">
      <alignment horizontal="center" vertical="justify" wrapText="1"/>
    </xf>
    <xf numFmtId="0" fontId="5" fillId="12" borderId="15" xfId="0" applyFont="1" applyFill="1" applyBorder="1" applyAlignment="1" applyProtection="1">
      <alignment horizontal="center" vertical="justify" wrapText="1"/>
    </xf>
    <xf numFmtId="0" fontId="26" fillId="0" borderId="72" xfId="0" applyFont="1" applyFill="1" applyBorder="1" applyAlignment="1" applyProtection="1">
      <alignment horizontal="left" vertical="center" indent="1"/>
    </xf>
    <xf numFmtId="0" fontId="26" fillId="0" borderId="78" xfId="0" applyFont="1" applyFill="1" applyBorder="1" applyAlignment="1" applyProtection="1">
      <alignment horizontal="left" vertical="center" indent="1"/>
    </xf>
    <xf numFmtId="0" fontId="26" fillId="0" borderId="71" xfId="0" applyFont="1" applyFill="1" applyBorder="1" applyAlignment="1" applyProtection="1">
      <alignment horizontal="left" vertical="center" indent="1"/>
    </xf>
    <xf numFmtId="0" fontId="35" fillId="6" borderId="78" xfId="0" applyFont="1" applyFill="1" applyBorder="1" applyAlignment="1" applyProtection="1">
      <alignment horizontal="left" vertical="top" wrapText="1"/>
      <protection locked="0"/>
    </xf>
    <xf numFmtId="0" fontId="35" fillId="6" borderId="71" xfId="0" applyFont="1" applyFill="1" applyBorder="1" applyAlignment="1" applyProtection="1">
      <alignment horizontal="left" vertical="top" wrapText="1"/>
      <protection locked="0"/>
    </xf>
    <xf numFmtId="0" fontId="18" fillId="15" borderId="25" xfId="0" applyFont="1" applyFill="1" applyBorder="1" applyAlignment="1" applyProtection="1">
      <alignment horizontal="center" vertical="center"/>
    </xf>
    <xf numFmtId="0" fontId="18" fillId="15" borderId="26" xfId="0" applyFont="1" applyFill="1" applyBorder="1" applyAlignment="1" applyProtection="1">
      <alignment horizontal="center" vertical="center"/>
    </xf>
    <xf numFmtId="0" fontId="18" fillId="15" borderId="27" xfId="0" applyFont="1" applyFill="1" applyBorder="1" applyAlignment="1" applyProtection="1">
      <alignment horizontal="center" vertical="center"/>
    </xf>
    <xf numFmtId="0" fontId="26" fillId="0" borderId="28" xfId="0" applyFont="1" applyFill="1" applyBorder="1" applyAlignment="1" applyProtection="1">
      <alignment horizontal="left" vertical="center" indent="1"/>
    </xf>
    <xf numFmtId="0" fontId="26" fillId="0" borderId="21" xfId="0" applyFont="1" applyFill="1" applyBorder="1" applyAlignment="1" applyProtection="1">
      <alignment horizontal="left" vertical="center" indent="1"/>
    </xf>
    <xf numFmtId="0" fontId="26" fillId="0" borderId="29" xfId="0" applyFont="1" applyFill="1" applyBorder="1" applyAlignment="1" applyProtection="1">
      <alignment horizontal="left" vertical="center" indent="1"/>
    </xf>
    <xf numFmtId="0" fontId="3" fillId="0" borderId="0" xfId="0" applyFont="1" applyBorder="1" applyAlignment="1" applyProtection="1">
      <alignment horizontal="right" vertical="center" wrapText="1"/>
    </xf>
    <xf numFmtId="0" fontId="0" fillId="6" borderId="3" xfId="0" applyFont="1" applyFill="1" applyBorder="1" applyAlignment="1" applyProtection="1">
      <alignment horizontal="center"/>
      <protection locked="0"/>
    </xf>
    <xf numFmtId="0" fontId="0" fillId="6" borderId="5" xfId="0" applyFont="1" applyFill="1" applyBorder="1" applyAlignment="1" applyProtection="1">
      <alignment horizontal="center"/>
      <protection locked="0"/>
    </xf>
    <xf numFmtId="0" fontId="3" fillId="0" borderId="44" xfId="0" applyFont="1" applyBorder="1" applyAlignment="1" applyProtection="1">
      <alignment horizontal="right" vertical="center" wrapText="1"/>
    </xf>
    <xf numFmtId="0" fontId="0" fillId="6" borderId="3" xfId="0" applyFont="1" applyFill="1" applyBorder="1" applyAlignment="1" applyProtection="1">
      <alignment horizontal="center" vertical="center"/>
      <protection locked="0"/>
    </xf>
    <xf numFmtId="0" fontId="0" fillId="6" borderId="5" xfId="0" applyFont="1" applyFill="1" applyBorder="1" applyAlignment="1" applyProtection="1">
      <alignment horizontal="center" vertical="center"/>
      <protection locked="0"/>
    </xf>
    <xf numFmtId="0" fontId="39" fillId="6" borderId="3" xfId="4" applyFill="1" applyBorder="1" applyAlignment="1" applyProtection="1">
      <alignment horizontal="center"/>
      <protection locked="0"/>
    </xf>
    <xf numFmtId="0" fontId="3" fillId="0" borderId="0" xfId="0" applyFont="1" applyBorder="1" applyAlignment="1" applyProtection="1">
      <alignment horizontal="center" vertical="center" wrapText="1"/>
    </xf>
    <xf numFmtId="0" fontId="3" fillId="18" borderId="22" xfId="0" applyFont="1" applyFill="1" applyBorder="1" applyAlignment="1" applyProtection="1">
      <alignment horizontal="center" vertical="center"/>
    </xf>
    <xf numFmtId="0" fontId="3" fillId="18" borderId="23" xfId="0" applyFont="1" applyFill="1" applyBorder="1" applyAlignment="1" applyProtection="1">
      <alignment horizontal="center" vertical="center"/>
    </xf>
    <xf numFmtId="0" fontId="3" fillId="18" borderId="24" xfId="0" applyFont="1" applyFill="1" applyBorder="1" applyAlignment="1" applyProtection="1">
      <alignment horizontal="center" vertical="center"/>
    </xf>
    <xf numFmtId="0" fontId="3" fillId="5" borderId="22" xfId="0" applyFont="1" applyFill="1" applyBorder="1" applyAlignment="1" applyProtection="1">
      <alignment horizontal="center" wrapText="1"/>
    </xf>
    <xf numFmtId="0" fontId="3" fillId="5" borderId="23" xfId="0" applyFont="1" applyFill="1" applyBorder="1" applyAlignment="1" applyProtection="1">
      <alignment horizontal="center"/>
    </xf>
    <xf numFmtId="0" fontId="3" fillId="5" borderId="24" xfId="0" applyFont="1" applyFill="1" applyBorder="1" applyAlignment="1" applyProtection="1">
      <alignment horizontal="center"/>
    </xf>
    <xf numFmtId="0" fontId="0" fillId="24" borderId="3" xfId="0" applyFont="1" applyFill="1" applyBorder="1" applyAlignment="1" applyProtection="1">
      <alignment horizontal="center" vertical="center"/>
      <protection locked="0"/>
    </xf>
    <xf numFmtId="0" fontId="0" fillId="24" borderId="5" xfId="0" applyFont="1" applyFill="1" applyBorder="1" applyAlignment="1" applyProtection="1">
      <alignment horizontal="center" vertical="center"/>
      <protection locked="0"/>
    </xf>
    <xf numFmtId="0" fontId="3" fillId="3" borderId="43" xfId="0" applyFont="1" applyFill="1" applyBorder="1" applyAlignment="1" applyProtection="1">
      <alignment horizontal="right" wrapText="1"/>
    </xf>
    <xf numFmtId="0" fontId="3" fillId="3" borderId="44" xfId="0" applyFont="1" applyFill="1" applyBorder="1" applyAlignment="1" applyProtection="1">
      <alignment horizontal="right" wrapText="1"/>
    </xf>
    <xf numFmtId="0" fontId="37" fillId="3" borderId="43" xfId="0" applyFont="1" applyFill="1" applyBorder="1" applyAlignment="1" applyProtection="1">
      <alignment horizontal="center" vertical="top"/>
    </xf>
    <xf numFmtId="0" fontId="37" fillId="3" borderId="0" xfId="0" applyFont="1" applyFill="1" applyBorder="1" applyAlignment="1" applyProtection="1">
      <alignment horizontal="center" vertical="top"/>
    </xf>
    <xf numFmtId="165" fontId="0" fillId="6" borderId="3" xfId="0" applyNumberFormat="1" applyFont="1" applyFill="1" applyBorder="1" applyAlignment="1" applyProtection="1">
      <alignment horizontal="center" vertical="center"/>
      <protection locked="0"/>
    </xf>
    <xf numFmtId="165" fontId="0" fillId="6" borderId="5" xfId="0" applyNumberFormat="1" applyFont="1" applyFill="1" applyBorder="1" applyAlignment="1" applyProtection="1">
      <alignment horizontal="center" vertical="center"/>
      <protection locked="0"/>
    </xf>
    <xf numFmtId="0" fontId="37" fillId="0" borderId="0" xfId="0" applyFont="1" applyBorder="1" applyAlignment="1" applyProtection="1">
      <alignment horizontal="right" vertical="top"/>
    </xf>
    <xf numFmtId="0" fontId="3" fillId="3" borderId="0" xfId="0" applyFont="1" applyFill="1" applyBorder="1" applyAlignment="1" applyProtection="1">
      <alignment horizontal="right" wrapText="1"/>
    </xf>
    <xf numFmtId="0" fontId="3" fillId="13" borderId="42" xfId="0" applyFont="1" applyFill="1" applyBorder="1" applyAlignment="1" applyProtection="1">
      <alignment horizontal="center" vertical="center" wrapText="1"/>
    </xf>
    <xf numFmtId="0" fontId="3" fillId="13" borderId="61" xfId="0" applyFont="1" applyFill="1" applyBorder="1" applyAlignment="1" applyProtection="1">
      <alignment horizontal="center" vertical="center" wrapText="1"/>
    </xf>
    <xf numFmtId="0" fontId="3" fillId="13" borderId="19" xfId="0" applyFont="1" applyFill="1" applyBorder="1" applyAlignment="1" applyProtection="1">
      <alignment horizontal="center" vertical="center" wrapText="1"/>
    </xf>
    <xf numFmtId="0" fontId="3" fillId="13" borderId="8" xfId="0" applyFont="1" applyFill="1" applyBorder="1" applyAlignment="1" applyProtection="1">
      <alignment horizontal="center" vertical="center" wrapText="1"/>
    </xf>
    <xf numFmtId="0" fontId="3" fillId="13" borderId="9" xfId="0" applyFont="1" applyFill="1" applyBorder="1" applyAlignment="1" applyProtection="1">
      <alignment horizontal="center" vertical="center" wrapText="1"/>
    </xf>
    <xf numFmtId="0" fontId="3" fillId="13" borderId="10"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0"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0" fillId="6" borderId="42" xfId="0" applyFont="1" applyFill="1" applyBorder="1" applyAlignment="1" applyProtection="1">
      <alignment horizontal="left" vertical="top" wrapText="1"/>
      <protection locked="0"/>
    </xf>
    <xf numFmtId="0" fontId="0" fillId="6" borderId="61" xfId="0" applyFont="1" applyFill="1" applyBorder="1" applyAlignment="1" applyProtection="1">
      <alignment horizontal="left" vertical="top" wrapText="1"/>
      <protection locked="0"/>
    </xf>
    <xf numFmtId="0" fontId="0" fillId="6" borderId="19" xfId="0" applyFont="1" applyFill="1" applyBorder="1" applyAlignment="1" applyProtection="1">
      <alignment horizontal="left" vertical="top" wrapText="1"/>
      <protection locked="0"/>
    </xf>
    <xf numFmtId="0" fontId="0" fillId="6" borderId="43" xfId="0"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0" fontId="0" fillId="6" borderId="44" xfId="0" applyFont="1" applyFill="1" applyBorder="1" applyAlignment="1" applyProtection="1">
      <alignment horizontal="left" vertical="top" wrapText="1"/>
      <protection locked="0"/>
    </xf>
    <xf numFmtId="0" fontId="0" fillId="6" borderId="8" xfId="0"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6" borderId="10" xfId="0" applyFont="1" applyFill="1" applyBorder="1" applyAlignment="1" applyProtection="1">
      <alignment horizontal="left" vertical="top" wrapText="1"/>
      <protection locked="0"/>
    </xf>
    <xf numFmtId="0" fontId="3" fillId="9" borderId="25" xfId="0" applyFont="1" applyFill="1" applyBorder="1" applyAlignment="1" applyProtection="1">
      <alignment horizontal="center" vertical="center"/>
    </xf>
    <xf numFmtId="0" fontId="3" fillId="9" borderId="26" xfId="0" applyFont="1" applyFill="1" applyBorder="1" applyAlignment="1" applyProtection="1">
      <alignment horizontal="center" vertical="center"/>
    </xf>
    <xf numFmtId="0" fontId="3" fillId="9" borderId="27" xfId="0" applyFont="1" applyFill="1" applyBorder="1" applyAlignment="1" applyProtection="1">
      <alignment horizontal="center" vertical="center"/>
    </xf>
    <xf numFmtId="0" fontId="3" fillId="7" borderId="52" xfId="0" applyFont="1" applyFill="1" applyBorder="1" applyAlignment="1" applyProtection="1">
      <alignment horizontal="left" vertical="center"/>
    </xf>
    <xf numFmtId="0" fontId="3" fillId="7" borderId="4" xfId="0" applyFont="1" applyFill="1" applyBorder="1" applyAlignment="1" applyProtection="1">
      <alignment horizontal="left" vertical="center"/>
    </xf>
    <xf numFmtId="0" fontId="3" fillId="7" borderId="61" xfId="0" applyFont="1" applyFill="1" applyBorder="1" applyAlignment="1" applyProtection="1">
      <alignment horizontal="left" vertical="center"/>
    </xf>
    <xf numFmtId="0" fontId="3" fillId="7" borderId="53" xfId="0" applyFont="1" applyFill="1" applyBorder="1" applyAlignment="1" applyProtection="1">
      <alignment horizontal="left" vertical="center"/>
    </xf>
    <xf numFmtId="44" fontId="3" fillId="6" borderId="68" xfId="1" applyNumberFormat="1" applyFont="1" applyFill="1" applyBorder="1" applyAlignment="1" applyProtection="1">
      <alignment horizontal="right" indent="1"/>
      <protection locked="0"/>
    </xf>
    <xf numFmtId="44" fontId="3" fillId="6" borderId="70" xfId="1" applyNumberFormat="1" applyFont="1" applyFill="1" applyBorder="1" applyAlignment="1" applyProtection="1">
      <alignment horizontal="right" indent="1"/>
      <protection locked="0"/>
    </xf>
    <xf numFmtId="164" fontId="16" fillId="25" borderId="3" xfId="0" applyNumberFormat="1" applyFont="1" applyFill="1" applyBorder="1" applyAlignment="1" applyProtection="1">
      <alignment horizontal="center" vertical="center" wrapText="1"/>
    </xf>
    <xf numFmtId="164" fontId="16" fillId="25" borderId="4" xfId="0" applyNumberFormat="1" applyFont="1" applyFill="1" applyBorder="1" applyAlignment="1" applyProtection="1">
      <alignment horizontal="center" vertical="center" wrapText="1"/>
    </xf>
    <xf numFmtId="164" fontId="16" fillId="25" borderId="5" xfId="0" applyNumberFormat="1" applyFont="1" applyFill="1" applyBorder="1" applyAlignment="1" applyProtection="1">
      <alignment horizontal="center" vertical="center" wrapText="1"/>
    </xf>
    <xf numFmtId="44" fontId="16" fillId="10" borderId="72" xfId="1" applyNumberFormat="1" applyFont="1" applyFill="1" applyBorder="1" applyAlignment="1" applyProtection="1">
      <alignment horizontal="right" indent="1"/>
    </xf>
    <xf numFmtId="44" fontId="16" fillId="10" borderId="71" xfId="1" applyNumberFormat="1" applyFont="1" applyFill="1" applyBorder="1" applyAlignment="1" applyProtection="1">
      <alignment horizontal="right" indent="1"/>
    </xf>
    <xf numFmtId="0" fontId="3" fillId="0" borderId="52" xfId="0" applyFont="1" applyBorder="1" applyAlignment="1" applyProtection="1">
      <alignment horizontal="center"/>
    </xf>
    <xf numFmtId="0" fontId="3" fillId="0" borderId="53" xfId="0" applyFont="1" applyBorder="1" applyAlignment="1" applyProtection="1">
      <alignment horizontal="center"/>
    </xf>
    <xf numFmtId="0" fontId="31" fillId="0" borderId="22"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32" fillId="0" borderId="24" xfId="0" applyFont="1" applyFill="1" applyBorder="1" applyAlignment="1" applyProtection="1">
      <alignment horizontal="left" vertical="center" wrapText="1"/>
    </xf>
    <xf numFmtId="0" fontId="15" fillId="9" borderId="25" xfId="0" applyFont="1" applyFill="1" applyBorder="1" applyAlignment="1" applyProtection="1">
      <alignment horizontal="center" wrapText="1"/>
    </xf>
    <xf numFmtId="0" fontId="15" fillId="9" borderId="27" xfId="0" applyFont="1" applyFill="1" applyBorder="1" applyAlignment="1" applyProtection="1">
      <alignment horizont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44" fontId="0" fillId="0" borderId="76" xfId="1" applyNumberFormat="1" applyFont="1" applyFill="1" applyBorder="1" applyAlignment="1" applyProtection="1">
      <alignment horizontal="center" wrapText="1"/>
    </xf>
    <xf numFmtId="44" fontId="0" fillId="0" borderId="77" xfId="1" applyNumberFormat="1" applyFont="1" applyFill="1" applyBorder="1" applyAlignment="1" applyProtection="1">
      <alignment horizontal="center" wrapText="1"/>
    </xf>
    <xf numFmtId="44" fontId="0" fillId="0" borderId="30" xfId="1" applyNumberFormat="1" applyFont="1" applyFill="1" applyBorder="1" applyAlignment="1" applyProtection="1">
      <alignment horizontal="center" wrapText="1"/>
    </xf>
    <xf numFmtId="44" fontId="0" fillId="0" borderId="31" xfId="1" applyNumberFormat="1" applyFont="1" applyFill="1" applyBorder="1" applyAlignment="1" applyProtection="1">
      <alignment horizontal="center" wrapText="1"/>
    </xf>
    <xf numFmtId="44" fontId="0" fillId="0" borderId="90" xfId="1" applyNumberFormat="1" applyFont="1" applyFill="1" applyBorder="1" applyAlignment="1" applyProtection="1">
      <alignment horizontal="center" wrapText="1"/>
    </xf>
    <xf numFmtId="44" fontId="0" fillId="0" borderId="91" xfId="1" applyNumberFormat="1" applyFont="1" applyFill="1" applyBorder="1" applyAlignment="1" applyProtection="1">
      <alignment horizontal="center" wrapText="1"/>
    </xf>
    <xf numFmtId="44" fontId="3" fillId="3" borderId="76" xfId="1" applyNumberFormat="1" applyFont="1" applyFill="1" applyBorder="1" applyAlignment="1" applyProtection="1">
      <alignment horizontal="center"/>
    </xf>
    <xf numFmtId="44" fontId="3" fillId="3" borderId="77" xfId="1" applyNumberFormat="1" applyFont="1" applyFill="1" applyBorder="1" applyAlignment="1" applyProtection="1">
      <alignment horizontal="center"/>
    </xf>
    <xf numFmtId="44" fontId="3" fillId="3" borderId="30" xfId="1" applyNumberFormat="1" applyFont="1" applyFill="1" applyBorder="1" applyAlignment="1" applyProtection="1">
      <alignment horizontal="center"/>
    </xf>
    <xf numFmtId="44" fontId="3" fillId="3" borderId="31" xfId="1" applyNumberFormat="1" applyFont="1" applyFill="1" applyBorder="1" applyAlignment="1" applyProtection="1">
      <alignment horizontal="center"/>
    </xf>
    <xf numFmtId="44" fontId="3" fillId="3" borderId="90" xfId="1" applyNumberFormat="1" applyFont="1" applyFill="1" applyBorder="1" applyAlignment="1" applyProtection="1">
      <alignment horizontal="center"/>
    </xf>
    <xf numFmtId="44" fontId="3" fillId="3" borderId="91" xfId="1" applyNumberFormat="1" applyFont="1" applyFill="1" applyBorder="1" applyAlignment="1" applyProtection="1">
      <alignment horizontal="center"/>
    </xf>
    <xf numFmtId="0" fontId="3" fillId="0" borderId="0" xfId="0" applyFont="1" applyBorder="1" applyAlignment="1" applyProtection="1">
      <alignment horizontal="center" wrapText="1"/>
    </xf>
    <xf numFmtId="0" fontId="0" fillId="6" borderId="4" xfId="0" applyFont="1" applyFill="1" applyBorder="1" applyAlignment="1" applyProtection="1">
      <alignment horizontal="center" vertical="center"/>
      <protection locked="0"/>
    </xf>
  </cellXfs>
  <cellStyles count="5">
    <cellStyle name="Comma" xfId="1" builtinId="3"/>
    <cellStyle name="Currency" xfId="2" builtinId="4"/>
    <cellStyle name="Hyperlink" xfId="4" builtinId="8"/>
    <cellStyle name="Normal" xfId="0" builtinId="0"/>
    <cellStyle name="Percent" xfId="3" builtinId="5"/>
  </cellStyles>
  <dxfs count="8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2F2F2"/>
      <color rgb="FFD0EAFC"/>
      <color rgb="FFA4D7FA"/>
      <color rgb="FF8FCEF9"/>
      <color rgb="FF89FFD8"/>
      <color rgb="FF66FFCC"/>
      <color rgb="FFFFFF99"/>
      <color rgb="FFFFFFCC"/>
      <color rgb="FFF4E2FA"/>
      <color rgb="FFEFD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7</xdr:row>
      <xdr:rowOff>57150</xdr:rowOff>
    </xdr:from>
    <xdr:to>
      <xdr:col>8</xdr:col>
      <xdr:colOff>380496</xdr:colOff>
      <xdr:row>43</xdr:row>
      <xdr:rowOff>37245</xdr:rowOff>
    </xdr:to>
    <xdr:pic>
      <xdr:nvPicPr>
        <xdr:cNvPr id="2" name="Picture 1">
          <a:extLst>
            <a:ext uri="{FF2B5EF4-FFF2-40B4-BE49-F238E27FC236}">
              <a16:creationId xmlns:a16="http://schemas.microsoft.com/office/drawing/2014/main" id="{0866B5D9-2CEE-48E0-8969-BC3247FD3BC4}"/>
            </a:ext>
          </a:extLst>
        </xdr:cNvPr>
        <xdr:cNvPicPr>
          <a:picLocks noChangeAspect="1"/>
        </xdr:cNvPicPr>
      </xdr:nvPicPr>
      <xdr:blipFill>
        <a:blip xmlns:r="http://schemas.openxmlformats.org/officeDocument/2006/relationships" r:embed="rId1"/>
        <a:stretch>
          <a:fillRect/>
        </a:stretch>
      </xdr:blipFill>
      <xdr:spPr>
        <a:xfrm>
          <a:off x="885825" y="2695575"/>
          <a:ext cx="4028571" cy="6838095"/>
        </a:xfrm>
        <a:prstGeom prst="rect">
          <a:avLst/>
        </a:prstGeom>
        <a:ln w="12700">
          <a:solidFill>
            <a:schemeClr val="tx1"/>
          </a:solidFill>
        </a:ln>
      </xdr:spPr>
    </xdr:pic>
    <xdr:clientData/>
  </xdr:twoCellAnchor>
  <xdr:twoCellAnchor>
    <xdr:from>
      <xdr:col>3</xdr:col>
      <xdr:colOff>485775</xdr:colOff>
      <xdr:row>20</xdr:row>
      <xdr:rowOff>1</xdr:rowOff>
    </xdr:from>
    <xdr:to>
      <xdr:col>8</xdr:col>
      <xdr:colOff>361950</xdr:colOff>
      <xdr:row>25</xdr:row>
      <xdr:rowOff>76201</xdr:rowOff>
    </xdr:to>
    <xdr:sp macro="" textlink="">
      <xdr:nvSpPr>
        <xdr:cNvPr id="3" name="Oval 2">
          <a:extLst>
            <a:ext uri="{FF2B5EF4-FFF2-40B4-BE49-F238E27FC236}">
              <a16:creationId xmlns:a16="http://schemas.microsoft.com/office/drawing/2014/main" id="{B9A1F686-CE44-41FA-A9F9-91C1282CAC0B}"/>
            </a:ext>
          </a:extLst>
        </xdr:cNvPr>
        <xdr:cNvSpPr/>
      </xdr:nvSpPr>
      <xdr:spPr>
        <a:xfrm>
          <a:off x="1971675" y="5114926"/>
          <a:ext cx="2924175" cy="10287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257176</xdr:colOff>
      <xdr:row>3</xdr:row>
      <xdr:rowOff>123825</xdr:rowOff>
    </xdr:from>
    <xdr:to>
      <xdr:col>3</xdr:col>
      <xdr:colOff>990601</xdr:colOff>
      <xdr:row>8</xdr:row>
      <xdr:rowOff>49891</xdr:rowOff>
    </xdr:to>
    <xdr:pic>
      <xdr:nvPicPr>
        <xdr:cNvPr id="5" name="Picture 4">
          <a:extLst>
            <a:ext uri="{FF2B5EF4-FFF2-40B4-BE49-F238E27FC236}">
              <a16:creationId xmlns:a16="http://schemas.microsoft.com/office/drawing/2014/main" id="{7CD670E9-F8D5-49A2-9E7D-2A0E4445EB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6" y="609600"/>
          <a:ext cx="1543050" cy="811891"/>
        </a:xfrm>
        <a:prstGeom prst="rect">
          <a:avLst/>
        </a:prstGeom>
      </xdr:spPr>
    </xdr:pic>
    <xdr:clientData/>
  </xdr:twoCellAnchor>
  <xdr:twoCellAnchor editAs="oneCell">
    <xdr:from>
      <xdr:col>3</xdr:col>
      <xdr:colOff>1181100</xdr:colOff>
      <xdr:row>3</xdr:row>
      <xdr:rowOff>19050</xdr:rowOff>
    </xdr:from>
    <xdr:to>
      <xdr:col>4</xdr:col>
      <xdr:colOff>723901</xdr:colOff>
      <xdr:row>9</xdr:row>
      <xdr:rowOff>0</xdr:rowOff>
    </xdr:to>
    <xdr:pic>
      <xdr:nvPicPr>
        <xdr:cNvPr id="8" name="Picture 7">
          <a:extLst>
            <a:ext uri="{FF2B5EF4-FFF2-40B4-BE49-F238E27FC236}">
              <a16:creationId xmlns:a16="http://schemas.microsoft.com/office/drawing/2014/main" id="{127FFBB6-E83F-4524-87CA-EC3446B2A9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1225" y="504825"/>
          <a:ext cx="1009651" cy="1009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T40"/>
  <sheetViews>
    <sheetView showGridLines="0" topLeftCell="A4" zoomScaleNormal="100" workbookViewId="0">
      <selection activeCell="K10" sqref="K10"/>
    </sheetView>
  </sheetViews>
  <sheetFormatPr defaultColWidth="9.140625" defaultRowHeight="15" x14ac:dyDescent="0.25"/>
  <cols>
    <col min="1" max="1" width="4" style="58" customWidth="1"/>
    <col min="2" max="19" width="9.140625" style="55"/>
    <col min="20" max="20" width="9.140625" style="55" customWidth="1"/>
    <col min="21" max="16384" width="9.140625" style="55"/>
  </cols>
  <sheetData>
    <row r="1" spans="1:20" s="452" customFormat="1" hidden="1" x14ac:dyDescent="0.25">
      <c r="O1" s="458" t="s">
        <v>508</v>
      </c>
      <c r="P1" s="458"/>
      <c r="Q1" s="458"/>
      <c r="R1" s="458"/>
    </row>
    <row r="2" spans="1:20" s="452" customFormat="1" hidden="1" x14ac:dyDescent="0.25">
      <c r="O2" s="458"/>
      <c r="P2" s="458"/>
      <c r="Q2" s="458"/>
      <c r="R2" s="458"/>
    </row>
    <row r="3" spans="1:20" ht="13.5" hidden="1" customHeight="1" x14ac:dyDescent="0.25">
      <c r="A3" s="55"/>
      <c r="C3" s="610"/>
      <c r="D3" s="610"/>
      <c r="E3" s="610"/>
      <c r="F3" s="610"/>
      <c r="G3" s="610"/>
      <c r="H3" s="610"/>
      <c r="I3" s="610"/>
      <c r="J3" s="610"/>
      <c r="K3" s="610"/>
      <c r="L3" s="610"/>
      <c r="M3" s="610"/>
      <c r="N3" s="610"/>
      <c r="O3" s="610"/>
      <c r="P3" s="610"/>
      <c r="Q3" s="610"/>
    </row>
    <row r="4" spans="1:20" x14ac:dyDescent="0.25">
      <c r="A4" s="55"/>
      <c r="B4" s="613" t="s">
        <v>509</v>
      </c>
      <c r="C4" s="613"/>
      <c r="D4" s="613"/>
      <c r="E4" s="613"/>
      <c r="F4" s="613"/>
      <c r="G4" s="613"/>
      <c r="H4" s="613"/>
      <c r="I4" s="613"/>
      <c r="J4" s="613"/>
      <c r="K4" s="613"/>
      <c r="L4" s="613"/>
      <c r="M4" s="613"/>
      <c r="N4" s="613"/>
      <c r="O4" s="613"/>
      <c r="P4" s="613"/>
      <c r="Q4" s="613"/>
      <c r="T4" s="55" t="s">
        <v>652</v>
      </c>
    </row>
    <row r="5" spans="1:20" x14ac:dyDescent="0.25">
      <c r="A5" s="55"/>
    </row>
    <row r="6" spans="1:20" ht="27.75" customHeight="1" x14ac:dyDescent="0.25">
      <c r="A6" s="55"/>
      <c r="B6" s="614" t="s">
        <v>510</v>
      </c>
      <c r="C6" s="615"/>
      <c r="D6" s="615"/>
      <c r="E6" s="615"/>
      <c r="F6" s="615"/>
      <c r="G6" s="615"/>
      <c r="H6" s="615"/>
      <c r="I6" s="615"/>
      <c r="J6" s="615"/>
      <c r="K6" s="615"/>
      <c r="L6" s="615"/>
      <c r="M6" s="615"/>
      <c r="N6" s="615"/>
      <c r="O6" s="615"/>
      <c r="P6" s="615"/>
      <c r="Q6" s="615"/>
    </row>
    <row r="7" spans="1:20" x14ac:dyDescent="0.25">
      <c r="A7" s="55"/>
    </row>
    <row r="8" spans="1:20" x14ac:dyDescent="0.25">
      <c r="A8" s="55"/>
    </row>
    <row r="9" spans="1:20" x14ac:dyDescent="0.25">
      <c r="A9" s="55"/>
    </row>
    <row r="10" spans="1:20" x14ac:dyDescent="0.25">
      <c r="A10" s="55"/>
    </row>
    <row r="11" spans="1:20" x14ac:dyDescent="0.25">
      <c r="A11" s="55"/>
    </row>
    <row r="12" spans="1:20" x14ac:dyDescent="0.25">
      <c r="A12" s="55"/>
    </row>
    <row r="13" spans="1:20" x14ac:dyDescent="0.25">
      <c r="A13" s="55"/>
    </row>
    <row r="14" spans="1:20" x14ac:dyDescent="0.25">
      <c r="A14" s="55"/>
    </row>
    <row r="15" spans="1:20" x14ac:dyDescent="0.25">
      <c r="A15" s="55"/>
    </row>
    <row r="16" spans="1:20" x14ac:dyDescent="0.25">
      <c r="A16" s="55"/>
    </row>
    <row r="17" spans="1:1" x14ac:dyDescent="0.25">
      <c r="A17" s="55"/>
    </row>
    <row r="18" spans="1:1" x14ac:dyDescent="0.25">
      <c r="A18" s="55"/>
    </row>
    <row r="19" spans="1:1" x14ac:dyDescent="0.25">
      <c r="A19" s="55"/>
    </row>
    <row r="20" spans="1:1" x14ac:dyDescent="0.25">
      <c r="A20" s="55"/>
    </row>
    <row r="21" spans="1:1" x14ac:dyDescent="0.25">
      <c r="A21" s="55"/>
    </row>
    <row r="22" spans="1:1" x14ac:dyDescent="0.25">
      <c r="A22" s="55"/>
    </row>
    <row r="23" spans="1:1" x14ac:dyDescent="0.25">
      <c r="A23" s="55"/>
    </row>
    <row r="24" spans="1:1" x14ac:dyDescent="0.25">
      <c r="A24" s="55"/>
    </row>
    <row r="25" spans="1:1" x14ac:dyDescent="0.25">
      <c r="A25" s="55"/>
    </row>
    <row r="26" spans="1:1" x14ac:dyDescent="0.25">
      <c r="A26" s="55"/>
    </row>
    <row r="27" spans="1:1" x14ac:dyDescent="0.25">
      <c r="A27" s="55"/>
    </row>
    <row r="28" spans="1:1" x14ac:dyDescent="0.25">
      <c r="A28" s="55"/>
    </row>
    <row r="29" spans="1:1" x14ac:dyDescent="0.25">
      <c r="A29" s="55"/>
    </row>
    <row r="30" spans="1:1" x14ac:dyDescent="0.25">
      <c r="A30" s="55"/>
    </row>
    <row r="31" spans="1:1" x14ac:dyDescent="0.25">
      <c r="A31" s="55"/>
    </row>
    <row r="32" spans="1:1" x14ac:dyDescent="0.25">
      <c r="A32" s="55"/>
    </row>
    <row r="33" spans="1:1" x14ac:dyDescent="0.25">
      <c r="A33" s="55"/>
    </row>
    <row r="34" spans="1:1" x14ac:dyDescent="0.25">
      <c r="A34" s="55"/>
    </row>
    <row r="35" spans="1:1" x14ac:dyDescent="0.25">
      <c r="A35" s="55"/>
    </row>
    <row r="36" spans="1:1" x14ac:dyDescent="0.25">
      <c r="A36" s="55"/>
    </row>
    <row r="37" spans="1:1" x14ac:dyDescent="0.25">
      <c r="A37" s="55"/>
    </row>
    <row r="38" spans="1:1" x14ac:dyDescent="0.25">
      <c r="A38" s="55"/>
    </row>
    <row r="40" spans="1:1" x14ac:dyDescent="0.25">
      <c r="A40" s="55"/>
    </row>
  </sheetData>
  <sheetProtection password="CCB7" sheet="1" objects="1" scenarios="1" selectLockedCells="1"/>
  <mergeCells count="2">
    <mergeCell ref="B4:Q4"/>
    <mergeCell ref="B6:Q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F43"/>
  <sheetViews>
    <sheetView showGridLines="0" tabSelected="1" zoomScaleNormal="100" zoomScaleSheetLayoutView="100" workbookViewId="0">
      <selection activeCell="E17" sqref="E17:K17"/>
    </sheetView>
  </sheetViews>
  <sheetFormatPr defaultColWidth="9.140625" defaultRowHeight="15" x14ac:dyDescent="0.25"/>
  <cols>
    <col min="1" max="1" width="2.7109375" style="55" customWidth="1"/>
    <col min="2" max="2" width="2.42578125" style="55" customWidth="1"/>
    <col min="3" max="3" width="12.140625" style="55" customWidth="1"/>
    <col min="4" max="4" width="22" style="56" customWidth="1"/>
    <col min="5" max="5" width="15.42578125" style="56" customWidth="1"/>
    <col min="6" max="6" width="15.140625" style="56" customWidth="1"/>
    <col min="7" max="7" width="14.85546875" style="56" customWidth="1"/>
    <col min="8" max="8" width="15" style="56" customWidth="1"/>
    <col min="9" max="9" width="13.5703125" style="56" customWidth="1"/>
    <col min="10" max="10" width="11.42578125" style="56" customWidth="1"/>
    <col min="11" max="11" width="30.7109375" style="56" customWidth="1"/>
    <col min="12" max="12" width="4.42578125" style="56" customWidth="1"/>
    <col min="13" max="13" width="2.140625" style="56" customWidth="1"/>
    <col min="14" max="14" width="2.85546875" style="56" customWidth="1"/>
    <col min="15" max="15" width="9.140625" style="56"/>
    <col min="16" max="16" width="28.28515625" style="56" customWidth="1"/>
    <col min="17" max="16384" width="9.140625" style="56"/>
  </cols>
  <sheetData>
    <row r="1" spans="2:32" ht="15.75" thickBot="1" x14ac:dyDescent="0.3"/>
    <row r="2" spans="2:32" ht="15" customHeight="1" x14ac:dyDescent="0.25">
      <c r="B2" s="129"/>
      <c r="C2" s="48"/>
      <c r="D2" s="50"/>
      <c r="E2" s="50"/>
      <c r="F2" s="50"/>
      <c r="G2" s="50"/>
      <c r="H2" s="50"/>
      <c r="I2" s="50"/>
      <c r="J2" s="50"/>
      <c r="K2" s="50"/>
      <c r="L2" s="50"/>
      <c r="M2" s="50"/>
      <c r="N2" s="541"/>
    </row>
    <row r="3" spans="2:32" ht="23.25" x14ac:dyDescent="0.25">
      <c r="B3" s="132"/>
      <c r="C3" s="617" t="s">
        <v>588</v>
      </c>
      <c r="D3" s="618"/>
      <c r="E3" s="618"/>
      <c r="F3" s="618"/>
      <c r="G3" s="618"/>
      <c r="H3" s="618"/>
      <c r="I3" s="618"/>
      <c r="J3" s="618"/>
      <c r="K3" s="618"/>
      <c r="L3" s="618"/>
      <c r="M3" s="619"/>
      <c r="N3" s="542"/>
      <c r="O3" s="543"/>
      <c r="R3" s="544"/>
      <c r="U3" s="545"/>
      <c r="V3" s="545"/>
      <c r="W3" s="545"/>
      <c r="X3" s="545"/>
    </row>
    <row r="4" spans="2:32" ht="6.95" customHeight="1" x14ac:dyDescent="0.25">
      <c r="B4" s="132"/>
      <c r="C4" s="47"/>
      <c r="D4" s="516"/>
      <c r="E4" s="516"/>
      <c r="F4" s="616" t="s">
        <v>592</v>
      </c>
      <c r="G4" s="616"/>
      <c r="H4" s="616"/>
      <c r="I4" s="616"/>
      <c r="J4" s="546"/>
      <c r="K4" s="516"/>
      <c r="L4" s="516"/>
      <c r="M4" s="516"/>
      <c r="N4" s="547"/>
      <c r="R4" s="620"/>
      <c r="S4" s="620"/>
      <c r="T4" s="620"/>
      <c r="U4" s="620"/>
      <c r="V4" s="620"/>
      <c r="W4" s="620"/>
      <c r="X4" s="620"/>
    </row>
    <row r="5" spans="2:32" ht="15" customHeight="1" x14ac:dyDescent="0.25">
      <c r="B5" s="132"/>
      <c r="C5" s="47"/>
      <c r="D5" s="516"/>
      <c r="E5" s="516"/>
      <c r="F5" s="616"/>
      <c r="G5" s="616"/>
      <c r="H5" s="616"/>
      <c r="I5" s="616"/>
      <c r="J5" s="546"/>
      <c r="K5" s="516"/>
      <c r="L5" s="516"/>
      <c r="M5" s="516"/>
      <c r="N5" s="547"/>
      <c r="R5" s="620"/>
      <c r="S5" s="620"/>
      <c r="T5" s="620"/>
      <c r="U5" s="620"/>
      <c r="V5" s="620"/>
      <c r="W5" s="620"/>
      <c r="X5" s="620"/>
    </row>
    <row r="6" spans="2:32" ht="15" customHeight="1" x14ac:dyDescent="0.25">
      <c r="B6" s="132"/>
      <c r="C6" s="47"/>
      <c r="D6" s="516"/>
      <c r="E6" s="516"/>
      <c r="F6" s="616"/>
      <c r="G6" s="616"/>
      <c r="H6" s="616"/>
      <c r="I6" s="616"/>
      <c r="J6" s="546"/>
      <c r="K6" s="516"/>
      <c r="L6" s="516"/>
      <c r="M6" s="516"/>
      <c r="N6" s="547"/>
    </row>
    <row r="7" spans="2:32" ht="15" customHeight="1" x14ac:dyDescent="0.25">
      <c r="B7" s="132"/>
      <c r="C7" s="47"/>
      <c r="D7" s="516"/>
      <c r="E7" s="516"/>
      <c r="F7" s="616"/>
      <c r="G7" s="616"/>
      <c r="H7" s="616"/>
      <c r="I7" s="616"/>
      <c r="J7" s="546"/>
      <c r="K7" s="516"/>
      <c r="L7" s="516"/>
      <c r="M7" s="516"/>
      <c r="N7" s="547"/>
    </row>
    <row r="8" spans="2:32" ht="15" customHeight="1" x14ac:dyDescent="0.25">
      <c r="B8" s="132"/>
      <c r="C8" s="47"/>
      <c r="D8" s="516"/>
      <c r="E8" s="516"/>
      <c r="F8" s="516"/>
      <c r="G8" s="516"/>
      <c r="H8" s="516"/>
      <c r="I8" s="516"/>
      <c r="J8" s="516"/>
      <c r="K8" s="516"/>
      <c r="L8" s="516"/>
      <c r="M8" s="516"/>
      <c r="N8" s="547"/>
    </row>
    <row r="9" spans="2:32" ht="14.25" customHeight="1" x14ac:dyDescent="0.25">
      <c r="B9" s="132"/>
      <c r="C9" s="47"/>
      <c r="D9" s="516"/>
      <c r="E9" s="516"/>
      <c r="F9" s="516"/>
      <c r="G9" s="516"/>
      <c r="H9" s="516"/>
      <c r="I9" s="516"/>
      <c r="J9" s="516"/>
      <c r="K9" s="516"/>
      <c r="L9" s="516"/>
      <c r="M9" s="516"/>
      <c r="N9" s="547"/>
    </row>
    <row r="10" spans="2:32" ht="18.75" customHeight="1" x14ac:dyDescent="0.25">
      <c r="B10" s="132"/>
      <c r="C10" s="626" t="s">
        <v>1</v>
      </c>
      <c r="D10" s="627"/>
      <c r="E10" s="627"/>
      <c r="F10" s="627"/>
      <c r="G10" s="627"/>
      <c r="H10" s="627"/>
      <c r="I10" s="627"/>
      <c r="J10" s="627"/>
      <c r="K10" s="627"/>
      <c r="L10" s="627"/>
      <c r="M10" s="628"/>
      <c r="N10" s="547"/>
    </row>
    <row r="11" spans="2:32" ht="6.95" customHeight="1" x14ac:dyDescent="0.25">
      <c r="B11" s="132"/>
      <c r="C11" s="548"/>
      <c r="D11" s="549"/>
      <c r="E11" s="549"/>
      <c r="F11" s="549"/>
      <c r="G11" s="549"/>
      <c r="H11" s="549"/>
      <c r="I11" s="549"/>
      <c r="J11" s="549"/>
      <c r="K11" s="549"/>
      <c r="L11" s="549"/>
      <c r="M11" s="549"/>
      <c r="N11" s="547"/>
    </row>
    <row r="12" spans="2:32" ht="24" customHeight="1" x14ac:dyDescent="0.25">
      <c r="B12" s="132"/>
      <c r="C12" s="621" t="s">
        <v>589</v>
      </c>
      <c r="D12" s="622"/>
      <c r="E12" s="622"/>
      <c r="F12" s="622"/>
      <c r="G12" s="622"/>
      <c r="H12" s="622"/>
      <c r="I12" s="622"/>
      <c r="J12" s="622"/>
      <c r="K12" s="622"/>
      <c r="L12" s="622"/>
      <c r="M12" s="623"/>
      <c r="N12" s="547"/>
      <c r="V12" s="625"/>
      <c r="W12" s="625"/>
      <c r="X12" s="625"/>
      <c r="Y12" s="625"/>
      <c r="Z12" s="625"/>
      <c r="AA12" s="625"/>
      <c r="AB12" s="625"/>
      <c r="AC12" s="625"/>
      <c r="AD12" s="625"/>
      <c r="AE12" s="625"/>
      <c r="AF12" s="625"/>
    </row>
    <row r="13" spans="2:32" ht="24" customHeight="1" x14ac:dyDescent="0.25">
      <c r="B13" s="132"/>
      <c r="C13" s="550" t="s">
        <v>596</v>
      </c>
      <c r="D13" s="551"/>
      <c r="E13" s="516"/>
      <c r="F13" s="516"/>
      <c r="G13" s="516"/>
      <c r="H13" s="516"/>
      <c r="I13" s="516"/>
      <c r="J13" s="516"/>
      <c r="K13" s="516"/>
      <c r="L13" s="516"/>
      <c r="M13" s="516"/>
      <c r="N13" s="547"/>
      <c r="V13" s="545"/>
      <c r="W13" s="545"/>
      <c r="X13" s="545"/>
      <c r="Y13" s="545"/>
      <c r="Z13" s="545"/>
      <c r="AA13" s="545"/>
      <c r="AB13" s="545"/>
      <c r="AC13" s="545"/>
      <c r="AD13" s="545"/>
      <c r="AE13" s="545"/>
      <c r="AF13" s="545"/>
    </row>
    <row r="14" spans="2:32" ht="60" customHeight="1" x14ac:dyDescent="0.25">
      <c r="B14" s="132"/>
      <c r="C14" s="624" t="s">
        <v>594</v>
      </c>
      <c r="D14" s="624"/>
      <c r="E14" s="624"/>
      <c r="F14" s="624"/>
      <c r="G14" s="624"/>
      <c r="H14" s="624"/>
      <c r="I14" s="624"/>
      <c r="J14" s="624"/>
      <c r="K14" s="624"/>
      <c r="L14" s="624"/>
      <c r="M14" s="624"/>
      <c r="N14" s="547"/>
    </row>
    <row r="15" spans="2:32" ht="15.75" customHeight="1" x14ac:dyDescent="0.35">
      <c r="B15" s="132"/>
      <c r="C15" s="105" t="s">
        <v>2</v>
      </c>
      <c r="D15" s="552" t="s">
        <v>593</v>
      </c>
      <c r="E15" s="552"/>
      <c r="F15" s="553"/>
      <c r="G15" s="553"/>
      <c r="H15" s="553"/>
      <c r="I15" s="553"/>
      <c r="J15" s="553"/>
      <c r="K15" s="553"/>
      <c r="L15" s="553"/>
      <c r="M15" s="516"/>
      <c r="N15" s="547"/>
      <c r="P15" s="554"/>
    </row>
    <row r="16" spans="2:32" ht="6.95" customHeight="1" x14ac:dyDescent="0.25">
      <c r="B16" s="132"/>
      <c r="C16" s="555"/>
      <c r="D16" s="556"/>
      <c r="E16" s="556"/>
      <c r="F16" s="557"/>
      <c r="G16" s="557"/>
      <c r="H16" s="557"/>
      <c r="I16" s="557"/>
      <c r="J16" s="557"/>
      <c r="K16" s="557"/>
      <c r="L16" s="558"/>
      <c r="M16" s="516"/>
      <c r="N16" s="547"/>
    </row>
    <row r="17" spans="2:19" ht="17.25" customHeight="1" x14ac:dyDescent="0.25">
      <c r="B17" s="132"/>
      <c r="C17" s="559"/>
      <c r="D17" s="560" t="s">
        <v>614</v>
      </c>
      <c r="E17" s="629"/>
      <c r="F17" s="634"/>
      <c r="G17" s="634"/>
      <c r="H17" s="634"/>
      <c r="I17" s="634"/>
      <c r="J17" s="634"/>
      <c r="K17" s="630"/>
      <c r="L17" s="530"/>
      <c r="M17" s="516"/>
      <c r="N17" s="547"/>
    </row>
    <row r="18" spans="2:19" ht="6.95" customHeight="1" x14ac:dyDescent="0.25">
      <c r="B18" s="132"/>
      <c r="C18" s="559"/>
      <c r="D18" s="561"/>
      <c r="E18" s="560"/>
      <c r="F18" s="560"/>
      <c r="G18" s="560"/>
      <c r="H18" s="560"/>
      <c r="I18" s="560"/>
      <c r="J18" s="516"/>
      <c r="K18" s="516"/>
      <c r="L18" s="530"/>
      <c r="M18" s="516"/>
      <c r="N18" s="547"/>
    </row>
    <row r="19" spans="2:19" ht="17.25" customHeight="1" x14ac:dyDescent="0.25">
      <c r="B19" s="132"/>
      <c r="C19" s="559"/>
      <c r="D19" s="560" t="s">
        <v>518</v>
      </c>
      <c r="E19" s="631"/>
      <c r="F19" s="632"/>
      <c r="G19" s="633"/>
      <c r="H19" s="560"/>
      <c r="I19" s="560"/>
      <c r="J19" s="560" t="s">
        <v>519</v>
      </c>
      <c r="K19" s="311"/>
      <c r="L19" s="530"/>
      <c r="M19" s="516"/>
      <c r="N19" s="547"/>
      <c r="S19" s="562"/>
    </row>
    <row r="20" spans="2:19" ht="6.95" customHeight="1" x14ac:dyDescent="0.25">
      <c r="B20" s="132"/>
      <c r="C20" s="559"/>
      <c r="D20" s="561"/>
      <c r="E20" s="560"/>
      <c r="F20" s="560"/>
      <c r="G20" s="560"/>
      <c r="H20" s="516"/>
      <c r="I20" s="516"/>
      <c r="J20" s="563"/>
      <c r="K20" s="563"/>
      <c r="L20" s="530"/>
      <c r="M20" s="516"/>
      <c r="N20" s="547"/>
      <c r="S20" s="562"/>
    </row>
    <row r="21" spans="2:19" ht="17.25" customHeight="1" x14ac:dyDescent="0.25">
      <c r="B21" s="132"/>
      <c r="C21" s="559"/>
      <c r="D21" s="560"/>
      <c r="E21" s="635"/>
      <c r="F21" s="635"/>
      <c r="G21" s="635"/>
      <c r="H21" s="564"/>
      <c r="I21" s="560"/>
      <c r="J21" s="560" t="s">
        <v>520</v>
      </c>
      <c r="K21" s="311"/>
      <c r="L21" s="530"/>
      <c r="M21" s="516"/>
      <c r="N21" s="547"/>
    </row>
    <row r="22" spans="2:19" ht="6.75" customHeight="1" x14ac:dyDescent="0.25">
      <c r="B22" s="132"/>
      <c r="C22" s="559"/>
      <c r="D22" s="561"/>
      <c r="E22" s="561"/>
      <c r="F22" s="516"/>
      <c r="G22" s="516"/>
      <c r="H22" s="516"/>
      <c r="I22" s="516"/>
      <c r="J22" s="516"/>
      <c r="K22" s="516"/>
      <c r="L22" s="530"/>
      <c r="M22" s="516"/>
      <c r="N22" s="547"/>
    </row>
    <row r="23" spans="2:19" ht="17.25" customHeight="1" x14ac:dyDescent="0.25">
      <c r="B23" s="132"/>
      <c r="C23" s="559"/>
      <c r="D23" s="561"/>
      <c r="E23" s="560" t="s">
        <v>521</v>
      </c>
      <c r="F23" s="629"/>
      <c r="G23" s="630"/>
      <c r="H23" s="560"/>
      <c r="I23" s="516"/>
      <c r="J23" s="560" t="s">
        <v>523</v>
      </c>
      <c r="K23" s="328"/>
      <c r="L23" s="530"/>
      <c r="M23" s="516"/>
      <c r="N23" s="547"/>
    </row>
    <row r="24" spans="2:19" ht="15" customHeight="1" x14ac:dyDescent="0.25">
      <c r="B24" s="132"/>
      <c r="C24" s="559"/>
      <c r="D24" s="561"/>
      <c r="E24" s="561"/>
      <c r="F24" s="565"/>
      <c r="G24" s="516"/>
      <c r="H24" s="516"/>
      <c r="I24" s="516"/>
      <c r="J24" s="539" t="s">
        <v>144</v>
      </c>
      <c r="K24" s="516"/>
      <c r="L24" s="530"/>
      <c r="M24" s="516"/>
      <c r="N24" s="547"/>
    </row>
    <row r="25" spans="2:19" ht="17.25" customHeight="1" x14ac:dyDescent="0.25">
      <c r="B25" s="132"/>
      <c r="C25" s="559"/>
      <c r="D25" s="516"/>
      <c r="E25" s="560" t="s">
        <v>522</v>
      </c>
      <c r="F25" s="316"/>
      <c r="G25" s="516"/>
      <c r="H25" s="560"/>
      <c r="I25" s="516"/>
      <c r="J25" s="566" t="s">
        <v>524</v>
      </c>
      <c r="K25" s="612"/>
      <c r="L25" s="530"/>
      <c r="M25" s="516"/>
      <c r="N25" s="547"/>
    </row>
    <row r="26" spans="2:19" ht="7.5" customHeight="1" x14ac:dyDescent="0.25">
      <c r="B26" s="132"/>
      <c r="C26" s="567"/>
      <c r="D26" s="338"/>
      <c r="E26" s="338"/>
      <c r="F26" s="338"/>
      <c r="G26" s="338"/>
      <c r="H26" s="338"/>
      <c r="I26" s="338"/>
      <c r="J26" s="338"/>
      <c r="K26" s="338"/>
      <c r="L26" s="532"/>
      <c r="M26" s="516"/>
      <c r="N26" s="547"/>
    </row>
    <row r="27" spans="2:19" ht="6.95" customHeight="1" x14ac:dyDescent="0.25">
      <c r="B27" s="132"/>
      <c r="C27" s="47"/>
      <c r="D27" s="47"/>
      <c r="E27" s="47"/>
      <c r="F27" s="47"/>
      <c r="G27" s="47"/>
      <c r="H27" s="47"/>
      <c r="I27" s="47"/>
      <c r="J27" s="47"/>
      <c r="K27" s="47"/>
      <c r="L27" s="516"/>
      <c r="M27" s="516"/>
      <c r="N27" s="547"/>
      <c r="O27" s="55"/>
      <c r="Q27" s="55"/>
      <c r="R27" s="55"/>
    </row>
    <row r="28" spans="2:19" ht="15" customHeight="1" x14ac:dyDescent="0.25">
      <c r="B28" s="132"/>
      <c r="C28" s="568" t="s">
        <v>517</v>
      </c>
      <c r="D28" s="516" t="s">
        <v>174</v>
      </c>
      <c r="E28" s="516"/>
      <c r="F28" s="516"/>
      <c r="G28" s="516"/>
      <c r="H28" s="516"/>
      <c r="I28" s="516"/>
      <c r="J28" s="516"/>
      <c r="K28" s="516"/>
      <c r="L28" s="516"/>
      <c r="M28" s="516"/>
      <c r="N28" s="547"/>
    </row>
    <row r="29" spans="2:19" ht="7.5" customHeight="1" x14ac:dyDescent="0.25">
      <c r="B29" s="132"/>
      <c r="C29" s="563"/>
      <c r="D29" s="516"/>
      <c r="E29" s="516"/>
      <c r="F29" s="516"/>
      <c r="G29" s="516"/>
      <c r="H29" s="516"/>
      <c r="I29" s="516"/>
      <c r="J29" s="516"/>
      <c r="K29" s="516"/>
      <c r="L29" s="516"/>
      <c r="M29" s="516"/>
      <c r="N29" s="547"/>
    </row>
    <row r="30" spans="2:19" x14ac:dyDescent="0.25">
      <c r="B30" s="132"/>
      <c r="C30" s="568" t="s">
        <v>4</v>
      </c>
      <c r="D30" s="516" t="s">
        <v>3</v>
      </c>
      <c r="E30" s="516"/>
      <c r="F30" s="516"/>
      <c r="G30" s="516"/>
      <c r="H30" s="516"/>
      <c r="I30" s="516"/>
      <c r="J30" s="516"/>
      <c r="K30" s="516"/>
      <c r="L30" s="516"/>
      <c r="M30" s="516"/>
      <c r="N30" s="547"/>
    </row>
    <row r="31" spans="2:19" ht="6.95" customHeight="1" x14ac:dyDescent="0.25">
      <c r="B31" s="132"/>
      <c r="C31" s="563"/>
      <c r="D31" s="516"/>
      <c r="E31" s="516"/>
      <c r="F31" s="516"/>
      <c r="G31" s="516"/>
      <c r="H31" s="516"/>
      <c r="I31" s="516"/>
      <c r="J31" s="516"/>
      <c r="K31" s="516"/>
      <c r="L31" s="516"/>
      <c r="M31" s="516"/>
      <c r="N31" s="547"/>
    </row>
    <row r="32" spans="2:19" ht="15" customHeight="1" x14ac:dyDescent="0.25">
      <c r="B32" s="132"/>
      <c r="C32" s="569" t="s">
        <v>5</v>
      </c>
      <c r="D32" s="516" t="s">
        <v>620</v>
      </c>
      <c r="E32" s="516"/>
      <c r="F32" s="516"/>
      <c r="G32" s="516"/>
      <c r="H32" s="516"/>
      <c r="I32" s="516"/>
      <c r="J32" s="516"/>
      <c r="K32" s="516"/>
      <c r="L32" s="516"/>
      <c r="M32" s="516"/>
      <c r="N32" s="547"/>
    </row>
    <row r="33" spans="1:16" s="73" customFormat="1" ht="6.95" customHeight="1" x14ac:dyDescent="0.25">
      <c r="A33" s="55"/>
      <c r="B33" s="132"/>
      <c r="C33" s="568"/>
      <c r="D33" s="516"/>
      <c r="E33" s="516"/>
      <c r="F33" s="516"/>
      <c r="G33" s="516"/>
      <c r="H33" s="516"/>
      <c r="I33" s="516"/>
      <c r="J33" s="516"/>
      <c r="K33" s="516"/>
      <c r="L33" s="516"/>
      <c r="M33" s="516"/>
      <c r="N33" s="547"/>
      <c r="P33" s="56"/>
    </row>
    <row r="34" spans="1:16" ht="19.5" customHeight="1" x14ac:dyDescent="0.25">
      <c r="A34" s="64"/>
      <c r="B34" s="570"/>
      <c r="C34" s="569" t="s">
        <v>6</v>
      </c>
      <c r="D34" s="571" t="s">
        <v>590</v>
      </c>
      <c r="E34" s="571"/>
      <c r="F34" s="571"/>
      <c r="G34" s="571"/>
      <c r="H34" s="571"/>
      <c r="I34" s="571"/>
      <c r="J34" s="571"/>
      <c r="K34" s="571"/>
      <c r="L34" s="571"/>
      <c r="M34" s="571"/>
      <c r="N34" s="572"/>
    </row>
    <row r="35" spans="1:16" ht="6.95" customHeight="1" x14ac:dyDescent="0.25">
      <c r="B35" s="132"/>
      <c r="C35" s="47"/>
      <c r="D35" s="561"/>
      <c r="E35" s="516"/>
      <c r="F35" s="516"/>
      <c r="G35" s="516"/>
      <c r="H35" s="516"/>
      <c r="I35" s="516"/>
      <c r="J35" s="516"/>
      <c r="K35" s="516"/>
      <c r="L35" s="516"/>
      <c r="M35" s="516"/>
      <c r="N35" s="547"/>
    </row>
    <row r="36" spans="1:16" ht="24" customHeight="1" x14ac:dyDescent="0.25">
      <c r="B36" s="132"/>
      <c r="C36" s="621" t="s">
        <v>72</v>
      </c>
      <c r="D36" s="622"/>
      <c r="E36" s="622"/>
      <c r="F36" s="622"/>
      <c r="G36" s="622"/>
      <c r="H36" s="622"/>
      <c r="I36" s="622"/>
      <c r="J36" s="622"/>
      <c r="K36" s="622"/>
      <c r="L36" s="623"/>
      <c r="M36" s="516"/>
      <c r="N36" s="547"/>
    </row>
    <row r="37" spans="1:16" ht="6.95" customHeight="1" x14ac:dyDescent="0.25">
      <c r="B37" s="132"/>
      <c r="C37" s="47"/>
      <c r="D37" s="573"/>
      <c r="E37" s="573"/>
      <c r="F37" s="516"/>
      <c r="G37" s="516"/>
      <c r="H37" s="516"/>
      <c r="I37" s="516"/>
      <c r="J37" s="516"/>
      <c r="K37" s="516"/>
      <c r="L37" s="516"/>
      <c r="M37" s="516"/>
      <c r="N37" s="547"/>
    </row>
    <row r="38" spans="1:16" ht="15" customHeight="1" x14ac:dyDescent="0.25">
      <c r="B38" s="132"/>
      <c r="C38" s="568" t="s">
        <v>8</v>
      </c>
      <c r="D38" s="516" t="s">
        <v>612</v>
      </c>
      <c r="E38" s="516"/>
      <c r="F38" s="516"/>
      <c r="G38" s="516"/>
      <c r="H38" s="516"/>
      <c r="I38" s="516"/>
      <c r="J38" s="516"/>
      <c r="K38" s="516"/>
      <c r="L38" s="516"/>
      <c r="M38" s="516"/>
      <c r="N38" s="547"/>
    </row>
    <row r="39" spans="1:16" ht="6.95" customHeight="1" x14ac:dyDescent="0.25">
      <c r="B39" s="132"/>
      <c r="C39" s="47"/>
      <c r="D39" s="561"/>
      <c r="E39" s="516"/>
      <c r="F39" s="516"/>
      <c r="G39" s="516"/>
      <c r="H39" s="516"/>
      <c r="I39" s="516"/>
      <c r="J39" s="516"/>
      <c r="K39" s="516"/>
      <c r="L39" s="516"/>
      <c r="M39" s="516"/>
      <c r="N39" s="547"/>
    </row>
    <row r="40" spans="1:16" ht="24" customHeight="1" x14ac:dyDescent="0.25">
      <c r="B40" s="132"/>
      <c r="C40" s="574" t="s">
        <v>7</v>
      </c>
      <c r="D40" s="575"/>
      <c r="E40" s="575"/>
      <c r="F40" s="575"/>
      <c r="G40" s="575"/>
      <c r="H40" s="575"/>
      <c r="I40" s="575"/>
      <c r="J40" s="575"/>
      <c r="K40" s="575"/>
      <c r="L40" s="576"/>
      <c r="M40" s="516"/>
      <c r="N40" s="547"/>
    </row>
    <row r="41" spans="1:16" ht="6.95" customHeight="1" x14ac:dyDescent="0.25">
      <c r="B41" s="132"/>
      <c r="C41" s="47"/>
      <c r="D41" s="577"/>
      <c r="E41" s="577"/>
      <c r="F41" s="577"/>
      <c r="G41" s="577"/>
      <c r="H41" s="577"/>
      <c r="I41" s="577"/>
      <c r="J41" s="577"/>
      <c r="K41" s="577"/>
      <c r="L41" s="577"/>
      <c r="M41" s="516"/>
      <c r="N41" s="547"/>
    </row>
    <row r="42" spans="1:16" ht="15" customHeight="1" x14ac:dyDescent="0.25">
      <c r="B42" s="132"/>
      <c r="C42" s="568" t="s">
        <v>595</v>
      </c>
      <c r="D42" s="516" t="s">
        <v>591</v>
      </c>
      <c r="E42" s="516"/>
      <c r="F42" s="516"/>
      <c r="G42" s="516"/>
      <c r="H42" s="516"/>
      <c r="I42" s="516"/>
      <c r="J42" s="516"/>
      <c r="K42" s="516"/>
      <c r="L42" s="516"/>
      <c r="M42" s="516"/>
      <c r="N42" s="547"/>
    </row>
    <row r="43" spans="1:16" ht="6.95" customHeight="1" thickBot="1" x14ac:dyDescent="0.3">
      <c r="B43" s="195"/>
      <c r="C43" s="90"/>
      <c r="D43" s="578"/>
      <c r="E43" s="579"/>
      <c r="F43" s="579"/>
      <c r="G43" s="579"/>
      <c r="H43" s="579"/>
      <c r="I43" s="579"/>
      <c r="J43" s="579"/>
      <c r="K43" s="579"/>
      <c r="L43" s="579"/>
      <c r="M43" s="579"/>
      <c r="N43" s="580"/>
    </row>
  </sheetData>
  <sheetProtection password="CCB7" sheet="1" objects="1" scenarios="1" insertHyperlinks="0" selectLockedCells="1"/>
  <mergeCells count="13">
    <mergeCell ref="C14:M14"/>
    <mergeCell ref="V12:AF12"/>
    <mergeCell ref="C10:M10"/>
    <mergeCell ref="C36:L36"/>
    <mergeCell ref="F23:G23"/>
    <mergeCell ref="E19:G19"/>
    <mergeCell ref="E17:K17"/>
    <mergeCell ref="E21:G21"/>
    <mergeCell ref="F4:I7"/>
    <mergeCell ref="C3:M3"/>
    <mergeCell ref="R4:X4"/>
    <mergeCell ref="R5:X5"/>
    <mergeCell ref="C12:M12"/>
  </mergeCells>
  <dataValidations count="3">
    <dataValidation type="date" operator="greaterThan" allowBlank="1" showInputMessage="1" showErrorMessage="1" sqref="K23" xr:uid="{00000000-0002-0000-0100-000000000000}">
      <formula1>43466</formula1>
    </dataValidation>
    <dataValidation type="whole" allowBlank="1" showInputMessage="1" showErrorMessage="1" sqref="K21 K19" xr:uid="{D65B49A1-B183-49BC-9BD6-157100625C3B}">
      <formula1>1</formula1>
      <formula2>15000</formula2>
    </dataValidation>
    <dataValidation type="decimal" allowBlank="1" showInputMessage="1" showErrorMessage="1" sqref="F25" xr:uid="{629E910F-E52E-4C3D-9C62-EB800EC0F64F}">
      <formula1>0.0000000000001</formula1>
      <formula2>1000000000000000</formula2>
    </dataValidation>
  </dataValidations>
  <pageMargins left="0.25" right="0.25" top="0.5" bottom="0.5" header="0.3" footer="0.3"/>
  <pageSetup scale="62" orientation="portrait" r:id="rId1"/>
  <headerFooter>
    <oddHeader>&amp;C&amp;A&amp;R&amp;P</oddHeader>
  </headerFooter>
  <rowBreaks count="1" manualBreakCount="1">
    <brk id="26"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AOD459"/>
  <sheetViews>
    <sheetView showGridLines="0" zoomScaleNormal="100" workbookViewId="0">
      <pane ySplit="2" topLeftCell="A3" activePane="bottomLeft" state="frozen"/>
      <selection pane="bottomLeft" activeCell="E11" sqref="E11"/>
    </sheetView>
  </sheetViews>
  <sheetFormatPr defaultColWidth="9.140625" defaultRowHeight="15.75" x14ac:dyDescent="0.25"/>
  <cols>
    <col min="1" max="1" width="2.7109375" style="55" customWidth="1"/>
    <col min="2" max="2" width="4.7109375" style="55" customWidth="1"/>
    <col min="3" max="3" width="3.42578125" style="97" bestFit="1" customWidth="1"/>
    <col min="4" max="4" width="2.7109375" style="97" customWidth="1"/>
    <col min="5" max="5" width="41.85546875" style="56" customWidth="1"/>
    <col min="6" max="6" width="22.5703125" style="56" customWidth="1"/>
    <col min="7" max="7" width="21.28515625" style="56" customWidth="1"/>
    <col min="8" max="8" width="19.7109375" style="56" customWidth="1"/>
    <col min="9" max="9" width="20.7109375" style="56" customWidth="1"/>
    <col min="10" max="10" width="0.42578125" style="58" customWidth="1"/>
    <col min="11" max="11" width="17.7109375" style="56" customWidth="1"/>
    <col min="12" max="12" width="19.85546875" style="56" customWidth="1"/>
    <col min="13" max="13" width="11" style="55" customWidth="1"/>
    <col min="14" max="14" width="5.7109375" style="55" customWidth="1"/>
    <col min="15" max="15" width="9.5703125" style="54" hidden="1" customWidth="1"/>
    <col min="16" max="16" width="19.28515625" style="54" hidden="1" customWidth="1"/>
    <col min="17" max="17" width="13.42578125" style="54" customWidth="1"/>
    <col min="18" max="18" width="62.7109375" style="54" customWidth="1"/>
    <col min="19" max="22" width="9.140625" style="55"/>
    <col min="23" max="16384" width="9.140625" style="56"/>
  </cols>
  <sheetData>
    <row r="1" spans="1:1070" ht="9" customHeight="1" thickBot="1" x14ac:dyDescent="0.3">
      <c r="A1" s="47"/>
      <c r="B1" s="48"/>
      <c r="C1" s="49"/>
      <c r="D1" s="49"/>
      <c r="E1" s="50"/>
      <c r="F1" s="50"/>
      <c r="G1" s="50"/>
      <c r="H1" s="50"/>
      <c r="I1" s="50"/>
      <c r="J1" s="51"/>
      <c r="K1" s="50"/>
      <c r="L1" s="50"/>
      <c r="M1" s="48"/>
      <c r="N1" s="48"/>
      <c r="O1" s="53"/>
      <c r="Q1" s="53"/>
    </row>
    <row r="2" spans="1:1070" s="58" customFormat="1" ht="23.25" x14ac:dyDescent="0.25">
      <c r="A2" s="57"/>
      <c r="B2" s="695" t="s">
        <v>81</v>
      </c>
      <c r="C2" s="696"/>
      <c r="D2" s="696"/>
      <c r="E2" s="696"/>
      <c r="F2" s="696"/>
      <c r="G2" s="696"/>
      <c r="H2" s="696"/>
      <c r="I2" s="696"/>
      <c r="J2" s="696"/>
      <c r="K2" s="696"/>
      <c r="L2" s="696"/>
      <c r="M2" s="696"/>
      <c r="N2" s="697"/>
      <c r="O2" s="53"/>
      <c r="P2" s="54"/>
      <c r="Q2" s="54"/>
      <c r="R2" s="54"/>
      <c r="S2" s="55"/>
      <c r="T2" s="55"/>
      <c r="U2" s="55"/>
      <c r="V2" s="55"/>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row>
    <row r="3" spans="1:1070" s="55" customFormat="1" ht="20.25" customHeight="1" thickBot="1" x14ac:dyDescent="0.3">
      <c r="A3" s="59"/>
      <c r="B3" s="699" t="s">
        <v>606</v>
      </c>
      <c r="C3" s="700"/>
      <c r="D3" s="700"/>
      <c r="E3" s="700"/>
      <c r="F3" s="700"/>
      <c r="G3" s="700"/>
      <c r="H3" s="700"/>
      <c r="I3" s="700"/>
      <c r="J3" s="700"/>
      <c r="K3" s="700"/>
      <c r="L3" s="700"/>
      <c r="M3" s="700"/>
      <c r="N3" s="701"/>
      <c r="O3" s="53"/>
      <c r="P3" s="54"/>
      <c r="Q3" s="698"/>
      <c r="R3" s="698"/>
      <c r="S3" s="698"/>
    </row>
    <row r="4" spans="1:1070" s="55" customFormat="1" ht="16.5" thickBot="1" x14ac:dyDescent="0.3">
      <c r="B4" s="47"/>
      <c r="C4" s="60"/>
      <c r="D4" s="60"/>
      <c r="E4" s="81"/>
      <c r="F4" s="81"/>
      <c r="G4" s="82"/>
      <c r="H4" s="47"/>
      <c r="I4" s="47"/>
      <c r="J4" s="47"/>
      <c r="K4" s="47"/>
      <c r="L4" s="47"/>
      <c r="M4" s="47"/>
      <c r="N4" s="47"/>
      <c r="O4" s="53"/>
      <c r="P4" s="54" t="s">
        <v>205</v>
      </c>
      <c r="Q4" s="54"/>
      <c r="R4" s="54"/>
    </row>
    <row r="5" spans="1:1070" s="55" customFormat="1" ht="18" customHeight="1" x14ac:dyDescent="0.25">
      <c r="B5" s="47"/>
      <c r="C5" s="60" t="s">
        <v>9</v>
      </c>
      <c r="D5" s="47"/>
      <c r="E5" s="3" t="s">
        <v>27</v>
      </c>
      <c r="F5" s="4"/>
      <c r="G5" s="4"/>
      <c r="H5" s="4"/>
      <c r="I5" s="4"/>
      <c r="J5" s="4"/>
      <c r="K5" s="4"/>
      <c r="L5" s="5"/>
      <c r="M5" s="19"/>
      <c r="N5" s="47"/>
      <c r="O5" s="53"/>
      <c r="P5" s="417">
        <f>'1. Currency and Instructions'!F25</f>
        <v>0</v>
      </c>
      <c r="Q5" s="54"/>
      <c r="R5" s="54"/>
    </row>
    <row r="6" spans="1:1070" s="55" customFormat="1" ht="9.9499999999999993" hidden="1" customHeight="1" x14ac:dyDescent="0.25">
      <c r="B6" s="47"/>
      <c r="C6" s="60"/>
      <c r="D6" s="83"/>
      <c r="E6" s="20"/>
      <c r="F6" s="1"/>
      <c r="G6" s="1"/>
      <c r="H6" s="1"/>
      <c r="I6" s="1"/>
      <c r="J6" s="1"/>
      <c r="K6" s="1"/>
      <c r="L6" s="21"/>
      <c r="M6" s="47"/>
      <c r="N6" s="47"/>
      <c r="O6" s="53"/>
      <c r="P6" s="54"/>
      <c r="Q6" s="54"/>
      <c r="R6" s="54"/>
    </row>
    <row r="7" spans="1:1070" s="55" customFormat="1" hidden="1" x14ac:dyDescent="0.25">
      <c r="B7" s="47"/>
      <c r="C7" s="60"/>
      <c r="D7" s="83"/>
      <c r="E7" s="84"/>
      <c r="F7" s="8"/>
      <c r="G7" s="8"/>
      <c r="H7" s="8"/>
      <c r="I7" s="8"/>
      <c r="J7" s="8"/>
      <c r="K7" s="8"/>
      <c r="L7" s="22"/>
      <c r="M7" s="47"/>
      <c r="N7" s="47"/>
      <c r="O7" s="53"/>
      <c r="P7" s="54"/>
      <c r="Q7" s="54"/>
      <c r="R7" s="54"/>
    </row>
    <row r="8" spans="1:1070" s="55" customFormat="1" ht="60.75" customHeight="1" x14ac:dyDescent="0.25">
      <c r="B8" s="47"/>
      <c r="C8" s="60"/>
      <c r="D8" s="85"/>
      <c r="E8" s="685" t="s">
        <v>621</v>
      </c>
      <c r="F8" s="644"/>
      <c r="G8" s="644"/>
      <c r="H8" s="644"/>
      <c r="I8" s="644"/>
      <c r="J8" s="644"/>
      <c r="K8" s="644"/>
      <c r="L8" s="645"/>
      <c r="M8" s="18"/>
      <c r="N8" s="47"/>
      <c r="O8" s="53"/>
      <c r="P8" s="54"/>
      <c r="Q8" s="54"/>
      <c r="R8" s="54"/>
    </row>
    <row r="9" spans="1:1070" s="55" customFormat="1" ht="20.100000000000001" customHeight="1" x14ac:dyDescent="0.25">
      <c r="B9" s="47"/>
      <c r="C9" s="60"/>
      <c r="D9" s="85"/>
      <c r="E9" s="702" t="s">
        <v>628</v>
      </c>
      <c r="F9" s="690" t="s">
        <v>84</v>
      </c>
      <c r="G9" s="690" t="s">
        <v>104</v>
      </c>
      <c r="H9" s="649" t="s">
        <v>87</v>
      </c>
      <c r="I9" s="653"/>
      <c r="J9" s="15"/>
      <c r="K9" s="654" t="s">
        <v>88</v>
      </c>
      <c r="L9" s="650"/>
      <c r="M9" s="7"/>
      <c r="N9" s="47"/>
      <c r="O9" s="53"/>
      <c r="P9" s="54" t="s">
        <v>44</v>
      </c>
      <c r="Q9" s="54"/>
      <c r="R9" s="54"/>
    </row>
    <row r="10" spans="1:1070" s="55" customFormat="1" ht="32.25" customHeight="1" x14ac:dyDescent="0.25">
      <c r="B10" s="47"/>
      <c r="C10" s="60"/>
      <c r="D10" s="24"/>
      <c r="E10" s="703"/>
      <c r="F10" s="690"/>
      <c r="G10" s="690"/>
      <c r="H10" s="6" t="s">
        <v>134</v>
      </c>
      <c r="I10" s="14" t="s">
        <v>76</v>
      </c>
      <c r="J10" s="16"/>
      <c r="K10" s="266" t="s">
        <v>134</v>
      </c>
      <c r="L10" s="23" t="s">
        <v>76</v>
      </c>
      <c r="M10" s="7"/>
      <c r="N10" s="47"/>
      <c r="O10" s="53" t="s">
        <v>597</v>
      </c>
      <c r="P10" s="54" t="s">
        <v>45</v>
      </c>
      <c r="Q10" s="54"/>
      <c r="R10" s="54"/>
    </row>
    <row r="11" spans="1:1070" s="55" customFormat="1" ht="15" customHeight="1" x14ac:dyDescent="0.25">
      <c r="B11" s="86"/>
      <c r="C11" s="60"/>
      <c r="D11" s="24"/>
      <c r="E11" s="99"/>
      <c r="F11" s="285"/>
      <c r="G11" s="287"/>
      <c r="H11" s="269"/>
      <c r="I11" s="29">
        <f>(F11*G11*H11)</f>
        <v>0</v>
      </c>
      <c r="J11" s="16"/>
      <c r="K11" s="283" t="str">
        <f>IFERROR(H11/$P$5,"")</f>
        <v/>
      </c>
      <c r="L11" s="38" t="str">
        <f>IFERROR(I11/$P$5,"")</f>
        <v/>
      </c>
      <c r="M11" s="7"/>
      <c r="N11" s="47"/>
      <c r="O11" s="587">
        <f t="shared" ref="O11:O19" si="0">G11*F11</f>
        <v>0</v>
      </c>
      <c r="P11" s="54" t="s">
        <v>46</v>
      </c>
      <c r="Q11" s="54"/>
      <c r="R11" s="54"/>
    </row>
    <row r="12" spans="1:1070" s="55" customFormat="1" ht="15" customHeight="1" x14ac:dyDescent="0.25">
      <c r="B12" s="47"/>
      <c r="C12" s="60"/>
      <c r="D12" s="24"/>
      <c r="E12" s="99"/>
      <c r="F12" s="285"/>
      <c r="G12" s="287"/>
      <c r="H12" s="269"/>
      <c r="I12" s="29">
        <f t="shared" ref="I12:I19" si="1">(F12*G12*H12)</f>
        <v>0</v>
      </c>
      <c r="J12" s="16"/>
      <c r="K12" s="283" t="str">
        <f t="shared" ref="K12:K19" si="2">IFERROR(H12/$P$5,"")</f>
        <v/>
      </c>
      <c r="L12" s="38" t="str">
        <f t="shared" ref="L12:L19" si="3">IFERROR(I12/$P$5,"")</f>
        <v/>
      </c>
      <c r="M12" s="7"/>
      <c r="N12" s="47"/>
      <c r="O12" s="587">
        <f t="shared" si="0"/>
        <v>0</v>
      </c>
      <c r="P12" s="54"/>
      <c r="Q12" s="54"/>
      <c r="R12" s="54"/>
    </row>
    <row r="13" spans="1:1070" s="55" customFormat="1" ht="15" customHeight="1" x14ac:dyDescent="0.25">
      <c r="B13" s="47"/>
      <c r="C13" s="60"/>
      <c r="D13" s="24"/>
      <c r="E13" s="99"/>
      <c r="F13" s="285"/>
      <c r="G13" s="287"/>
      <c r="H13" s="269"/>
      <c r="I13" s="29">
        <f t="shared" si="1"/>
        <v>0</v>
      </c>
      <c r="J13" s="16"/>
      <c r="K13" s="283" t="str">
        <f t="shared" si="2"/>
        <v/>
      </c>
      <c r="L13" s="38" t="str">
        <f t="shared" si="3"/>
        <v/>
      </c>
      <c r="M13" s="7"/>
      <c r="N13" s="47"/>
      <c r="O13" s="587">
        <f t="shared" si="0"/>
        <v>0</v>
      </c>
      <c r="P13" s="54"/>
      <c r="Q13" s="54"/>
      <c r="R13" s="54"/>
    </row>
    <row r="14" spans="1:1070" s="55" customFormat="1" ht="15" customHeight="1" x14ac:dyDescent="0.25">
      <c r="B14" s="47"/>
      <c r="C14" s="60"/>
      <c r="D14" s="24"/>
      <c r="E14" s="99"/>
      <c r="F14" s="285"/>
      <c r="G14" s="287"/>
      <c r="H14" s="269"/>
      <c r="I14" s="29">
        <f t="shared" si="1"/>
        <v>0</v>
      </c>
      <c r="J14" s="16"/>
      <c r="K14" s="283" t="str">
        <f t="shared" si="2"/>
        <v/>
      </c>
      <c r="L14" s="38" t="str">
        <f t="shared" si="3"/>
        <v/>
      </c>
      <c r="M14" s="7"/>
      <c r="N14" s="47"/>
      <c r="O14" s="587">
        <f t="shared" si="0"/>
        <v>0</v>
      </c>
      <c r="P14" s="54"/>
      <c r="Q14" s="54"/>
      <c r="R14" s="54"/>
    </row>
    <row r="15" spans="1:1070" s="55" customFormat="1" ht="15" customHeight="1" x14ac:dyDescent="0.25">
      <c r="B15" s="47"/>
      <c r="C15" s="60"/>
      <c r="D15" s="24"/>
      <c r="E15" s="99"/>
      <c r="F15" s="285"/>
      <c r="G15" s="287"/>
      <c r="H15" s="269"/>
      <c r="I15" s="29">
        <f t="shared" si="1"/>
        <v>0</v>
      </c>
      <c r="J15" s="16"/>
      <c r="K15" s="283" t="str">
        <f t="shared" si="2"/>
        <v/>
      </c>
      <c r="L15" s="38" t="str">
        <f t="shared" si="3"/>
        <v/>
      </c>
      <c r="M15" s="7"/>
      <c r="N15" s="47"/>
      <c r="O15" s="587">
        <f t="shared" si="0"/>
        <v>0</v>
      </c>
      <c r="P15" s="54"/>
      <c r="Q15" s="54"/>
      <c r="R15" s="54"/>
    </row>
    <row r="16" spans="1:1070" s="55" customFormat="1" ht="15" customHeight="1" x14ac:dyDescent="0.25">
      <c r="B16" s="47"/>
      <c r="C16" s="60"/>
      <c r="D16" s="24"/>
      <c r="E16" s="99"/>
      <c r="F16" s="285"/>
      <c r="G16" s="287"/>
      <c r="H16" s="269"/>
      <c r="I16" s="29">
        <f>(F16*G16*H16)</f>
        <v>0</v>
      </c>
      <c r="J16" s="16"/>
      <c r="K16" s="283" t="str">
        <f t="shared" si="2"/>
        <v/>
      </c>
      <c r="L16" s="38" t="str">
        <f t="shared" si="3"/>
        <v/>
      </c>
      <c r="M16" s="7"/>
      <c r="N16" s="47"/>
      <c r="O16" s="587">
        <f t="shared" si="0"/>
        <v>0</v>
      </c>
      <c r="P16" s="54"/>
      <c r="Q16" s="54"/>
      <c r="R16" s="54"/>
    </row>
    <row r="17" spans="2:18" s="55" customFormat="1" ht="15" customHeight="1" x14ac:dyDescent="0.25">
      <c r="B17" s="47"/>
      <c r="C17" s="60"/>
      <c r="D17" s="24"/>
      <c r="E17" s="99"/>
      <c r="F17" s="285"/>
      <c r="G17" s="287"/>
      <c r="H17" s="269"/>
      <c r="I17" s="29">
        <f>(F17*G17*H17)</f>
        <v>0</v>
      </c>
      <c r="J17" s="16"/>
      <c r="K17" s="283" t="str">
        <f t="shared" si="2"/>
        <v/>
      </c>
      <c r="L17" s="38" t="str">
        <f t="shared" si="3"/>
        <v/>
      </c>
      <c r="M17" s="7"/>
      <c r="N17" s="47"/>
      <c r="O17" s="587">
        <f t="shared" si="0"/>
        <v>0</v>
      </c>
      <c r="P17" s="54"/>
      <c r="Q17" s="54"/>
      <c r="R17" s="54"/>
    </row>
    <row r="18" spans="2:18" s="55" customFormat="1" ht="15" customHeight="1" x14ac:dyDescent="0.25">
      <c r="B18" s="47"/>
      <c r="C18" s="60"/>
      <c r="D18" s="24"/>
      <c r="E18" s="99"/>
      <c r="F18" s="285"/>
      <c r="G18" s="287"/>
      <c r="H18" s="269"/>
      <c r="I18" s="29">
        <f t="shared" si="1"/>
        <v>0</v>
      </c>
      <c r="J18" s="16"/>
      <c r="K18" s="283" t="str">
        <f t="shared" si="2"/>
        <v/>
      </c>
      <c r="L18" s="38" t="str">
        <f t="shared" si="3"/>
        <v/>
      </c>
      <c r="M18" s="7"/>
      <c r="N18" s="47"/>
      <c r="O18" s="587">
        <f t="shared" si="0"/>
        <v>0</v>
      </c>
      <c r="P18" s="54"/>
      <c r="Q18" s="54"/>
      <c r="R18" s="54"/>
    </row>
    <row r="19" spans="2:18" s="55" customFormat="1" ht="15" customHeight="1" thickBot="1" x14ac:dyDescent="0.3">
      <c r="B19" s="47"/>
      <c r="C19" s="60"/>
      <c r="D19" s="24"/>
      <c r="E19" s="110"/>
      <c r="F19" s="285"/>
      <c r="G19" s="287"/>
      <c r="H19" s="269"/>
      <c r="I19" s="29">
        <f t="shared" si="1"/>
        <v>0</v>
      </c>
      <c r="J19" s="16"/>
      <c r="K19" s="283" t="str">
        <f t="shared" si="2"/>
        <v/>
      </c>
      <c r="L19" s="38" t="str">
        <f t="shared" si="3"/>
        <v/>
      </c>
      <c r="M19" s="7"/>
      <c r="N19" s="47"/>
      <c r="O19" s="587">
        <f t="shared" si="0"/>
        <v>0</v>
      </c>
      <c r="P19" s="54"/>
      <c r="Q19" s="54"/>
      <c r="R19" s="54"/>
    </row>
    <row r="20" spans="2:18" s="55" customFormat="1" ht="15" customHeight="1" thickTop="1" x14ac:dyDescent="0.25">
      <c r="B20" s="47"/>
      <c r="C20" s="60"/>
      <c r="D20" s="24"/>
      <c r="E20" s="25" t="s">
        <v>33</v>
      </c>
      <c r="F20" s="26"/>
      <c r="G20" s="26"/>
      <c r="H20" s="26"/>
      <c r="I20" s="30">
        <f>SUM(I11:I19)</f>
        <v>0</v>
      </c>
      <c r="J20" s="27"/>
      <c r="K20" s="28"/>
      <c r="L20" s="37">
        <f>SUM(L11:L19)</f>
        <v>0</v>
      </c>
      <c r="M20" s="7"/>
      <c r="N20" s="47"/>
      <c r="O20" s="588">
        <f>SUM(O11:O19)</f>
        <v>0</v>
      </c>
      <c r="P20" s="585" t="s">
        <v>604</v>
      </c>
      <c r="Q20" s="54"/>
      <c r="R20" s="54"/>
    </row>
    <row r="21" spans="2:18" s="55" customFormat="1" ht="30" customHeight="1" x14ac:dyDescent="0.25">
      <c r="B21" s="47"/>
      <c r="C21" s="60"/>
      <c r="D21" s="66"/>
      <c r="E21" s="677" t="s">
        <v>525</v>
      </c>
      <c r="F21" s="683"/>
      <c r="G21" s="683"/>
      <c r="H21" s="683"/>
      <c r="I21" s="683"/>
      <c r="J21" s="683"/>
      <c r="K21" s="683"/>
      <c r="L21" s="684"/>
      <c r="M21" s="7"/>
      <c r="N21" s="47"/>
      <c r="O21" s="53"/>
      <c r="P21" s="54"/>
      <c r="Q21" s="54"/>
      <c r="R21" s="54"/>
    </row>
    <row r="22" spans="2:18" s="55" customFormat="1" ht="80.099999999999994" customHeight="1" thickBot="1" x14ac:dyDescent="0.3">
      <c r="B22" s="47"/>
      <c r="C22" s="60"/>
      <c r="D22" s="66"/>
      <c r="E22" s="680"/>
      <c r="F22" s="681"/>
      <c r="G22" s="681"/>
      <c r="H22" s="681"/>
      <c r="I22" s="681"/>
      <c r="J22" s="681"/>
      <c r="K22" s="681"/>
      <c r="L22" s="682"/>
      <c r="M22" s="7"/>
      <c r="N22" s="47"/>
      <c r="O22" s="53"/>
      <c r="P22" s="54"/>
      <c r="Q22" s="54"/>
      <c r="R22" s="54"/>
    </row>
    <row r="23" spans="2:18" s="55" customFormat="1" ht="6.95" customHeight="1" thickBot="1" x14ac:dyDescent="0.3">
      <c r="B23" s="47"/>
      <c r="C23" s="60"/>
      <c r="D23" s="60"/>
      <c r="E23" s="81"/>
      <c r="F23" s="81"/>
      <c r="G23" s="82"/>
      <c r="H23" s="47"/>
      <c r="I23" s="47"/>
      <c r="J23" s="47"/>
      <c r="K23" s="47"/>
      <c r="L23" s="47"/>
      <c r="M23" s="47"/>
      <c r="N23" s="47"/>
      <c r="O23" s="53"/>
      <c r="P23" s="54"/>
      <c r="Q23" s="54"/>
      <c r="R23" s="54"/>
    </row>
    <row r="24" spans="2:18" s="55" customFormat="1" ht="18.75" customHeight="1" x14ac:dyDescent="0.25">
      <c r="B24" s="47"/>
      <c r="C24" s="60" t="s">
        <v>11</v>
      </c>
      <c r="D24" s="24"/>
      <c r="E24" s="3" t="s">
        <v>34</v>
      </c>
      <c r="F24" s="4"/>
      <c r="G24" s="4"/>
      <c r="H24" s="4"/>
      <c r="I24" s="4"/>
      <c r="J24" s="4"/>
      <c r="K24" s="4"/>
      <c r="L24" s="5"/>
      <c r="M24" s="19"/>
      <c r="N24" s="47"/>
      <c r="O24" s="53"/>
      <c r="P24" s="54"/>
      <c r="Q24" s="54"/>
      <c r="R24" s="54"/>
    </row>
    <row r="25" spans="2:18" s="55" customFormat="1" ht="30.75" customHeight="1" x14ac:dyDescent="0.25">
      <c r="B25" s="47"/>
      <c r="C25" s="60"/>
      <c r="D25" s="60"/>
      <c r="E25" s="685" t="s">
        <v>526</v>
      </c>
      <c r="F25" s="644"/>
      <c r="G25" s="644"/>
      <c r="H25" s="644"/>
      <c r="I25" s="644"/>
      <c r="J25" s="644"/>
      <c r="K25" s="644"/>
      <c r="L25" s="645"/>
      <c r="M25" s="47"/>
      <c r="N25" s="47"/>
      <c r="O25" s="53"/>
      <c r="P25" s="87"/>
      <c r="Q25" s="54"/>
      <c r="R25" s="54"/>
    </row>
    <row r="26" spans="2:18" s="55" customFormat="1" ht="20.100000000000001" customHeight="1" x14ac:dyDescent="0.25">
      <c r="B26" s="47"/>
      <c r="C26" s="60"/>
      <c r="D26" s="60"/>
      <c r="E26" s="686" t="s">
        <v>142</v>
      </c>
      <c r="F26" s="687"/>
      <c r="G26" s="690" t="s">
        <v>135</v>
      </c>
      <c r="H26" s="653" t="s">
        <v>87</v>
      </c>
      <c r="I26" s="654"/>
      <c r="J26" s="7"/>
      <c r="K26" s="691" t="s">
        <v>88</v>
      </c>
      <c r="L26" s="650"/>
      <c r="M26" s="47"/>
      <c r="N26" s="47"/>
      <c r="O26" s="53"/>
      <c r="P26" s="54"/>
      <c r="Q26" s="54"/>
      <c r="R26" s="54"/>
    </row>
    <row r="27" spans="2:18" s="55" customFormat="1" ht="20.100000000000001" customHeight="1" x14ac:dyDescent="0.25">
      <c r="B27" s="47"/>
      <c r="C27" s="60"/>
      <c r="D27" s="60"/>
      <c r="E27" s="688"/>
      <c r="F27" s="689"/>
      <c r="G27" s="690"/>
      <c r="H27" s="299"/>
      <c r="I27" s="6" t="s">
        <v>76</v>
      </c>
      <c r="J27" s="2"/>
      <c r="K27" s="299"/>
      <c r="L27" s="309" t="s">
        <v>76</v>
      </c>
      <c r="M27" s="47"/>
      <c r="N27" s="47"/>
      <c r="O27" s="53"/>
      <c r="P27" s="54" t="s">
        <v>145</v>
      </c>
      <c r="Q27" s="54"/>
      <c r="R27" s="54"/>
    </row>
    <row r="28" spans="2:18" s="55" customFormat="1" ht="15" customHeight="1" x14ac:dyDescent="0.25">
      <c r="B28" s="47"/>
      <c r="C28" s="60"/>
      <c r="D28" s="60"/>
      <c r="E28" s="658"/>
      <c r="F28" s="659"/>
      <c r="G28" s="285"/>
      <c r="H28" s="300"/>
      <c r="I28" s="288"/>
      <c r="J28" s="47"/>
      <c r="K28" s="300"/>
      <c r="L28" s="38" t="str">
        <f t="shared" ref="L28:L35" si="4">IFERROR(I28/$P$5,"")</f>
        <v/>
      </c>
      <c r="M28" s="47"/>
      <c r="N28" s="47"/>
      <c r="O28" s="53"/>
      <c r="P28" s="54" t="s">
        <v>141</v>
      </c>
      <c r="Q28" s="54"/>
      <c r="R28" s="54"/>
    </row>
    <row r="29" spans="2:18" s="55" customFormat="1" ht="15" customHeight="1" x14ac:dyDescent="0.25">
      <c r="B29" s="47"/>
      <c r="C29" s="60"/>
      <c r="D29" s="60"/>
      <c r="E29" s="658"/>
      <c r="F29" s="659"/>
      <c r="G29" s="285"/>
      <c r="H29" s="300"/>
      <c r="I29" s="288"/>
      <c r="J29" s="47"/>
      <c r="K29" s="300"/>
      <c r="L29" s="38" t="str">
        <f t="shared" si="4"/>
        <v/>
      </c>
      <c r="M29" s="47"/>
      <c r="N29" s="47"/>
      <c r="O29" s="53"/>
      <c r="P29" s="54" t="s">
        <v>143</v>
      </c>
      <c r="Q29" s="54"/>
      <c r="R29" s="54"/>
    </row>
    <row r="30" spans="2:18" s="55" customFormat="1" ht="15" customHeight="1" x14ac:dyDescent="0.25">
      <c r="B30" s="47"/>
      <c r="C30" s="60"/>
      <c r="D30" s="60"/>
      <c r="E30" s="658"/>
      <c r="F30" s="659"/>
      <c r="G30" s="285"/>
      <c r="H30" s="300"/>
      <c r="I30" s="288"/>
      <c r="J30" s="47"/>
      <c r="K30" s="300"/>
      <c r="L30" s="38" t="str">
        <f t="shared" si="4"/>
        <v/>
      </c>
      <c r="M30" s="47"/>
      <c r="N30" s="47"/>
      <c r="O30" s="53"/>
      <c r="P30" s="54" t="s">
        <v>650</v>
      </c>
      <c r="Q30" s="54"/>
      <c r="R30" s="54"/>
    </row>
    <row r="31" spans="2:18" s="55" customFormat="1" ht="15" customHeight="1" x14ac:dyDescent="0.25">
      <c r="B31" s="47"/>
      <c r="C31" s="60"/>
      <c r="D31" s="60"/>
      <c r="E31" s="658"/>
      <c r="F31" s="659"/>
      <c r="G31" s="285"/>
      <c r="H31" s="300"/>
      <c r="I31" s="288"/>
      <c r="J31" s="47"/>
      <c r="K31" s="300"/>
      <c r="L31" s="38" t="str">
        <f t="shared" si="4"/>
        <v/>
      </c>
      <c r="M31" s="47"/>
      <c r="N31" s="47"/>
      <c r="O31" s="53"/>
      <c r="P31" s="54" t="s">
        <v>32</v>
      </c>
      <c r="Q31" s="54"/>
      <c r="R31" s="54"/>
    </row>
    <row r="32" spans="2:18" s="55" customFormat="1" ht="15" customHeight="1" x14ac:dyDescent="0.25">
      <c r="B32" s="47"/>
      <c r="C32" s="60"/>
      <c r="D32" s="60"/>
      <c r="E32" s="658"/>
      <c r="F32" s="659"/>
      <c r="G32" s="285"/>
      <c r="H32" s="300"/>
      <c r="I32" s="288"/>
      <c r="J32" s="47"/>
      <c r="K32" s="300"/>
      <c r="L32" s="38" t="str">
        <f t="shared" si="4"/>
        <v/>
      </c>
      <c r="M32" s="47"/>
      <c r="N32" s="47"/>
      <c r="O32" s="53"/>
      <c r="P32" s="54"/>
      <c r="Q32" s="54"/>
      <c r="R32" s="54"/>
    </row>
    <row r="33" spans="1:18" s="55" customFormat="1" ht="15" customHeight="1" x14ac:dyDescent="0.25">
      <c r="B33" s="47"/>
      <c r="C33" s="60"/>
      <c r="D33" s="60"/>
      <c r="E33" s="658"/>
      <c r="F33" s="659"/>
      <c r="G33" s="285"/>
      <c r="H33" s="300"/>
      <c r="I33" s="288"/>
      <c r="J33" s="47"/>
      <c r="K33" s="300"/>
      <c r="L33" s="38" t="str">
        <f t="shared" si="4"/>
        <v/>
      </c>
      <c r="M33" s="47"/>
      <c r="N33" s="47"/>
      <c r="O33" s="53"/>
      <c r="P33" s="54"/>
      <c r="Q33" s="54"/>
      <c r="R33" s="54"/>
    </row>
    <row r="34" spans="1:18" s="55" customFormat="1" ht="15" customHeight="1" x14ac:dyDescent="0.25">
      <c r="B34" s="47"/>
      <c r="C34" s="60"/>
      <c r="D34" s="60"/>
      <c r="E34" s="658"/>
      <c r="F34" s="659"/>
      <c r="G34" s="285"/>
      <c r="H34" s="300"/>
      <c r="I34" s="288"/>
      <c r="J34" s="47"/>
      <c r="K34" s="300"/>
      <c r="L34" s="38" t="str">
        <f t="shared" si="4"/>
        <v/>
      </c>
      <c r="M34" s="47"/>
      <c r="N34" s="47"/>
      <c r="O34" s="53"/>
      <c r="P34" s="54"/>
      <c r="Q34" s="54"/>
      <c r="R34" s="54"/>
    </row>
    <row r="35" spans="1:18" s="55" customFormat="1" ht="15" customHeight="1" thickBot="1" x14ac:dyDescent="0.3">
      <c r="B35" s="47"/>
      <c r="C35" s="60"/>
      <c r="D35" s="60"/>
      <c r="E35" s="658"/>
      <c r="F35" s="659"/>
      <c r="G35" s="286"/>
      <c r="H35" s="301"/>
      <c r="I35" s="288"/>
      <c r="J35" s="47"/>
      <c r="K35" s="301"/>
      <c r="L35" s="38" t="str">
        <f t="shared" si="4"/>
        <v/>
      </c>
      <c r="M35" s="47"/>
      <c r="N35" s="47"/>
      <c r="O35" s="53"/>
      <c r="P35" s="54"/>
      <c r="Q35" s="54"/>
      <c r="R35" s="54"/>
    </row>
    <row r="36" spans="1:18" s="55" customFormat="1" ht="15" customHeight="1" thickTop="1" x14ac:dyDescent="0.25">
      <c r="B36" s="47"/>
      <c r="C36" s="60"/>
      <c r="D36" s="60"/>
      <c r="E36" s="31" t="s">
        <v>35</v>
      </c>
      <c r="F36" s="12"/>
      <c r="G36" s="44"/>
      <c r="H36" s="12"/>
      <c r="I36" s="275">
        <f>SUM(I28:I35)</f>
        <v>0</v>
      </c>
      <c r="J36" s="17"/>
      <c r="K36" s="298"/>
      <c r="L36" s="276">
        <f>SUM(L28:L35)</f>
        <v>0</v>
      </c>
      <c r="M36" s="47"/>
      <c r="N36" s="47"/>
      <c r="O36" s="53"/>
      <c r="P36" s="54"/>
      <c r="Q36" s="54"/>
      <c r="R36" s="54"/>
    </row>
    <row r="37" spans="1:18" s="55" customFormat="1" ht="32.25" customHeight="1" x14ac:dyDescent="0.25">
      <c r="B37" s="267"/>
      <c r="C37" s="60"/>
      <c r="D37" s="60"/>
      <c r="E37" s="708" t="s">
        <v>527</v>
      </c>
      <c r="F37" s="709"/>
      <c r="G37" s="709"/>
      <c r="H37" s="709"/>
      <c r="I37" s="709"/>
      <c r="J37" s="709"/>
      <c r="K37" s="709"/>
      <c r="L37" s="710"/>
      <c r="M37" s="47"/>
      <c r="N37" s="47"/>
      <c r="O37" s="53"/>
      <c r="P37" s="54"/>
      <c r="Q37" s="54"/>
      <c r="R37" s="54"/>
    </row>
    <row r="38" spans="1:18" s="55" customFormat="1" ht="80.099999999999994" customHeight="1" thickBot="1" x14ac:dyDescent="0.3">
      <c r="B38" s="47"/>
      <c r="C38" s="60"/>
      <c r="D38" s="60"/>
      <c r="E38" s="680"/>
      <c r="F38" s="711"/>
      <c r="G38" s="711"/>
      <c r="H38" s="711"/>
      <c r="I38" s="711"/>
      <c r="J38" s="711"/>
      <c r="K38" s="711"/>
      <c r="L38" s="712"/>
      <c r="M38" s="47"/>
      <c r="N38" s="47"/>
      <c r="O38" s="53"/>
      <c r="P38" s="54"/>
      <c r="Q38" s="54"/>
      <c r="R38" s="54"/>
    </row>
    <row r="39" spans="1:18" s="55" customFormat="1" ht="6.95" customHeight="1" thickBot="1" x14ac:dyDescent="0.3">
      <c r="B39" s="47"/>
      <c r="C39" s="60"/>
      <c r="D39" s="60"/>
      <c r="E39" s="88"/>
      <c r="F39" s="88"/>
      <c r="G39" s="89"/>
      <c r="H39" s="90"/>
      <c r="I39" s="90"/>
      <c r="J39" s="90"/>
      <c r="K39" s="90"/>
      <c r="L39" s="90"/>
      <c r="M39" s="47"/>
      <c r="N39" s="47"/>
      <c r="O39" s="53"/>
      <c r="P39" s="54"/>
      <c r="Q39" s="54"/>
      <c r="R39" s="54"/>
    </row>
    <row r="40" spans="1:18" s="55" customFormat="1" x14ac:dyDescent="0.25">
      <c r="A40" s="47"/>
      <c r="B40" s="60"/>
      <c r="C40" s="60" t="s">
        <v>12</v>
      </c>
      <c r="D40" s="60"/>
      <c r="E40" s="3" t="s">
        <v>42</v>
      </c>
      <c r="F40" s="101"/>
      <c r="G40" s="102"/>
      <c r="H40" s="102"/>
      <c r="I40" s="102"/>
      <c r="J40" s="103"/>
      <c r="K40" s="102"/>
      <c r="L40" s="104"/>
      <c r="M40" s="47"/>
      <c r="N40" s="47"/>
      <c r="O40" s="47"/>
    </row>
    <row r="41" spans="1:18" s="55" customFormat="1" ht="49.5" customHeight="1" x14ac:dyDescent="0.25">
      <c r="A41" s="47"/>
      <c r="B41" s="47"/>
      <c r="C41" s="85"/>
      <c r="D41" s="60"/>
      <c r="E41" s="692" t="s">
        <v>571</v>
      </c>
      <c r="F41" s="693"/>
      <c r="G41" s="693"/>
      <c r="H41" s="693"/>
      <c r="I41" s="693"/>
      <c r="J41" s="693"/>
      <c r="K41" s="693"/>
      <c r="L41" s="694"/>
      <c r="M41" s="18"/>
      <c r="N41" s="47"/>
      <c r="O41" s="47"/>
    </row>
    <row r="42" spans="1:18" s="55" customFormat="1" x14ac:dyDescent="0.25">
      <c r="A42" s="47"/>
      <c r="B42" s="47"/>
      <c r="C42" s="85"/>
      <c r="D42" s="66" t="s">
        <v>37</v>
      </c>
      <c r="E42" s="666" t="s">
        <v>164</v>
      </c>
      <c r="F42" s="667"/>
      <c r="G42" s="668"/>
      <c r="H42" s="669" t="s">
        <v>87</v>
      </c>
      <c r="I42" s="669"/>
      <c r="J42" s="7"/>
      <c r="K42" s="669" t="s">
        <v>88</v>
      </c>
      <c r="L42" s="670"/>
      <c r="M42" s="47"/>
      <c r="N42" s="47"/>
    </row>
    <row r="43" spans="1:18" s="55" customFormat="1" ht="30" customHeight="1" x14ac:dyDescent="0.25">
      <c r="A43" s="47"/>
      <c r="B43" s="47"/>
      <c r="C43" s="511"/>
      <c r="D43" s="60"/>
      <c r="E43" s="675" t="s">
        <v>157</v>
      </c>
      <c r="F43" s="676"/>
      <c r="G43" s="309" t="s">
        <v>131</v>
      </c>
      <c r="H43" s="309" t="s">
        <v>93</v>
      </c>
      <c r="I43" s="309" t="s">
        <v>76</v>
      </c>
      <c r="J43" s="2"/>
      <c r="K43" s="309" t="s">
        <v>93</v>
      </c>
      <c r="L43" s="23" t="s">
        <v>76</v>
      </c>
      <c r="M43" s="47"/>
      <c r="N43" s="47"/>
      <c r="O43" s="53"/>
      <c r="P43" s="53"/>
      <c r="Q43" s="54"/>
      <c r="R43" s="54"/>
    </row>
    <row r="44" spans="1:18" s="55" customFormat="1" ht="15" customHeight="1" x14ac:dyDescent="0.25">
      <c r="A44" s="47"/>
      <c r="B44" s="47"/>
      <c r="C44" s="511"/>
      <c r="D44" s="60"/>
      <c r="E44" s="658"/>
      <c r="F44" s="659"/>
      <c r="G44" s="285"/>
      <c r="H44" s="288"/>
      <c r="I44" s="40">
        <f t="shared" ref="I44:I51" si="5">G44*H44</f>
        <v>0</v>
      </c>
      <c r="J44" s="47"/>
      <c r="K44" s="273" t="str">
        <f t="shared" ref="K44:K51" si="6">IFERROR(H44/$P$5,"")</f>
        <v/>
      </c>
      <c r="L44" s="38" t="str">
        <f t="shared" ref="L44:L51" si="7">IFERROR(I44/$P$5,"")</f>
        <v/>
      </c>
      <c r="M44" s="47"/>
      <c r="N44" s="47"/>
      <c r="O44" s="53"/>
      <c r="P44" s="53"/>
      <c r="Q44" s="54"/>
      <c r="R44" s="54"/>
    </row>
    <row r="45" spans="1:18" s="55" customFormat="1" ht="15" customHeight="1" x14ac:dyDescent="0.25">
      <c r="A45" s="47"/>
      <c r="B45" s="47"/>
      <c r="C45" s="511"/>
      <c r="D45" s="60"/>
      <c r="E45" s="658"/>
      <c r="F45" s="659"/>
      <c r="G45" s="285"/>
      <c r="H45" s="288"/>
      <c r="I45" s="40">
        <f t="shared" si="5"/>
        <v>0</v>
      </c>
      <c r="J45" s="47"/>
      <c r="K45" s="273" t="str">
        <f t="shared" si="6"/>
        <v/>
      </c>
      <c r="L45" s="38" t="str">
        <f t="shared" si="7"/>
        <v/>
      </c>
      <c r="M45" s="47"/>
      <c r="N45" s="47"/>
      <c r="O45" s="53"/>
      <c r="P45" s="53"/>
      <c r="Q45" s="54"/>
      <c r="R45" s="54"/>
    </row>
    <row r="46" spans="1:18" s="55" customFormat="1" ht="15" customHeight="1" x14ac:dyDescent="0.25">
      <c r="A46" s="47"/>
      <c r="B46" s="47"/>
      <c r="C46" s="511"/>
      <c r="D46" s="60"/>
      <c r="E46" s="658"/>
      <c r="F46" s="659"/>
      <c r="G46" s="285"/>
      <c r="H46" s="288"/>
      <c r="I46" s="40">
        <f t="shared" ref="I46:I47" si="8">G46*H46</f>
        <v>0</v>
      </c>
      <c r="J46" s="47"/>
      <c r="K46" s="273" t="str">
        <f t="shared" si="6"/>
        <v/>
      </c>
      <c r="L46" s="38" t="str">
        <f t="shared" si="7"/>
        <v/>
      </c>
      <c r="M46" s="47"/>
      <c r="N46" s="47"/>
      <c r="O46" s="53"/>
      <c r="P46" s="53"/>
      <c r="Q46" s="54"/>
      <c r="R46" s="54"/>
    </row>
    <row r="47" spans="1:18" s="55" customFormat="1" ht="15" customHeight="1" x14ac:dyDescent="0.25">
      <c r="A47" s="47"/>
      <c r="B47" s="47"/>
      <c r="C47" s="511"/>
      <c r="D47" s="60"/>
      <c r="E47" s="658"/>
      <c r="F47" s="659"/>
      <c r="G47" s="285"/>
      <c r="H47" s="288"/>
      <c r="I47" s="40">
        <f t="shared" si="8"/>
        <v>0</v>
      </c>
      <c r="J47" s="47"/>
      <c r="K47" s="273" t="str">
        <f t="shared" si="6"/>
        <v/>
      </c>
      <c r="L47" s="38" t="str">
        <f t="shared" si="7"/>
        <v/>
      </c>
      <c r="M47" s="47"/>
      <c r="N47" s="47"/>
      <c r="O47" s="53"/>
      <c r="P47" s="53"/>
      <c r="Q47" s="54"/>
      <c r="R47" s="54"/>
    </row>
    <row r="48" spans="1:18" s="55" customFormat="1" ht="15" customHeight="1" x14ac:dyDescent="0.25">
      <c r="A48" s="47"/>
      <c r="B48" s="47"/>
      <c r="C48" s="511"/>
      <c r="D48" s="60"/>
      <c r="E48" s="658"/>
      <c r="F48" s="659"/>
      <c r="G48" s="285"/>
      <c r="H48" s="288"/>
      <c r="I48" s="40">
        <f t="shared" si="5"/>
        <v>0</v>
      </c>
      <c r="J48" s="47"/>
      <c r="K48" s="273" t="str">
        <f t="shared" si="6"/>
        <v/>
      </c>
      <c r="L48" s="38" t="str">
        <f t="shared" si="7"/>
        <v/>
      </c>
      <c r="M48" s="47"/>
      <c r="N48" s="47"/>
      <c r="O48" s="53"/>
      <c r="P48" s="53"/>
      <c r="Q48" s="54"/>
      <c r="R48" s="54"/>
    </row>
    <row r="49" spans="1:18" s="55" customFormat="1" ht="15" customHeight="1" x14ac:dyDescent="0.25">
      <c r="A49" s="47"/>
      <c r="B49" s="47"/>
      <c r="C49" s="511"/>
      <c r="D49" s="60"/>
      <c r="E49" s="658"/>
      <c r="F49" s="659"/>
      <c r="G49" s="285"/>
      <c r="H49" s="288"/>
      <c r="I49" s="40">
        <f t="shared" si="5"/>
        <v>0</v>
      </c>
      <c r="J49" s="47"/>
      <c r="K49" s="273" t="str">
        <f t="shared" si="6"/>
        <v/>
      </c>
      <c r="L49" s="38" t="str">
        <f t="shared" si="7"/>
        <v/>
      </c>
      <c r="M49" s="47"/>
      <c r="N49" s="47"/>
      <c r="O49" s="53"/>
      <c r="P49" s="53"/>
      <c r="Q49" s="54"/>
      <c r="R49" s="54"/>
    </row>
    <row r="50" spans="1:18" s="55" customFormat="1" ht="15" customHeight="1" x14ac:dyDescent="0.25">
      <c r="A50" s="47"/>
      <c r="B50" s="47"/>
      <c r="C50" s="511"/>
      <c r="D50" s="60"/>
      <c r="E50" s="658"/>
      <c r="F50" s="659"/>
      <c r="G50" s="285"/>
      <c r="H50" s="288"/>
      <c r="I50" s="40">
        <f t="shared" si="5"/>
        <v>0</v>
      </c>
      <c r="J50" s="47"/>
      <c r="K50" s="273" t="str">
        <f t="shared" si="6"/>
        <v/>
      </c>
      <c r="L50" s="38" t="str">
        <f t="shared" si="7"/>
        <v/>
      </c>
      <c r="M50" s="47"/>
      <c r="N50" s="47"/>
      <c r="O50" s="53"/>
      <c r="P50" s="53"/>
      <c r="Q50" s="54"/>
      <c r="R50" s="54"/>
    </row>
    <row r="51" spans="1:18" s="55" customFormat="1" ht="15" customHeight="1" thickBot="1" x14ac:dyDescent="0.3">
      <c r="A51" s="47"/>
      <c r="B51" s="47"/>
      <c r="C51" s="511"/>
      <c r="D51" s="60"/>
      <c r="E51" s="658"/>
      <c r="F51" s="659"/>
      <c r="G51" s="285"/>
      <c r="H51" s="288"/>
      <c r="I51" s="274">
        <f t="shared" si="5"/>
        <v>0</v>
      </c>
      <c r="J51" s="47"/>
      <c r="K51" s="418" t="str">
        <f t="shared" si="6"/>
        <v/>
      </c>
      <c r="L51" s="38" t="str">
        <f t="shared" si="7"/>
        <v/>
      </c>
      <c r="M51" s="47"/>
      <c r="N51" s="47"/>
      <c r="O51" s="53"/>
      <c r="P51" s="53"/>
      <c r="Q51" s="54"/>
      <c r="R51" s="54"/>
    </row>
    <row r="52" spans="1:18" s="55" customFormat="1" thickTop="1" x14ac:dyDescent="0.25">
      <c r="A52" s="47"/>
      <c r="B52" s="47"/>
      <c r="C52" s="511"/>
      <c r="D52" s="105"/>
      <c r="E52" s="319" t="s">
        <v>94</v>
      </c>
      <c r="F52" s="12"/>
      <c r="G52" s="12"/>
      <c r="H52" s="12"/>
      <c r="I52" s="275">
        <f>SUM(I44:I51)</f>
        <v>0</v>
      </c>
      <c r="J52" s="306"/>
      <c r="K52" s="304"/>
      <c r="L52" s="276">
        <f>SUM(L44:L51)</f>
        <v>0</v>
      </c>
      <c r="M52" s="47"/>
      <c r="N52" s="47"/>
      <c r="O52" s="53"/>
      <c r="P52" s="53"/>
      <c r="Q52" s="54"/>
      <c r="R52" s="54"/>
    </row>
    <row r="53" spans="1:18" s="55" customFormat="1" x14ac:dyDescent="0.25">
      <c r="A53" s="47"/>
      <c r="B53" s="47"/>
      <c r="C53" s="85"/>
      <c r="D53" s="66" t="s">
        <v>15</v>
      </c>
      <c r="E53" s="666" t="s">
        <v>165</v>
      </c>
      <c r="F53" s="667"/>
      <c r="G53" s="668"/>
      <c r="H53" s="669" t="s">
        <v>87</v>
      </c>
      <c r="I53" s="669"/>
      <c r="J53" s="7"/>
      <c r="K53" s="669" t="s">
        <v>88</v>
      </c>
      <c r="L53" s="670"/>
      <c r="M53" s="47"/>
      <c r="N53" s="47"/>
    </row>
    <row r="54" spans="1:18" s="55" customFormat="1" ht="31.5" customHeight="1" x14ac:dyDescent="0.25">
      <c r="A54" s="47"/>
      <c r="B54" s="47"/>
      <c r="C54" s="511"/>
      <c r="D54" s="60"/>
      <c r="E54" s="675" t="s">
        <v>158</v>
      </c>
      <c r="F54" s="676"/>
      <c r="G54" s="309" t="s">
        <v>131</v>
      </c>
      <c r="H54" s="309" t="s">
        <v>93</v>
      </c>
      <c r="I54" s="309" t="s">
        <v>76</v>
      </c>
      <c r="J54" s="2"/>
      <c r="K54" s="309" t="s">
        <v>93</v>
      </c>
      <c r="L54" s="309" t="s">
        <v>76</v>
      </c>
      <c r="M54" s="47"/>
      <c r="N54" s="47"/>
      <c r="O54" s="53"/>
      <c r="P54" s="53"/>
      <c r="Q54" s="54"/>
      <c r="R54" s="54"/>
    </row>
    <row r="55" spans="1:18" s="55" customFormat="1" ht="15" customHeight="1" x14ac:dyDescent="0.25">
      <c r="A55" s="47"/>
      <c r="B55" s="47"/>
      <c r="C55" s="511"/>
      <c r="D55" s="60"/>
      <c r="E55" s="658"/>
      <c r="F55" s="659"/>
      <c r="G55" s="285"/>
      <c r="H55" s="288"/>
      <c r="I55" s="40">
        <f>G55*H55</f>
        <v>0</v>
      </c>
      <c r="J55" s="47"/>
      <c r="K55" s="273" t="str">
        <f t="shared" ref="K55:K62" si="9">IFERROR(H55/$P$5,"")</f>
        <v/>
      </c>
      <c r="L55" s="38" t="str">
        <f t="shared" ref="L55:L62" si="10">IFERROR(I55/$P$5,"")</f>
        <v/>
      </c>
      <c r="M55" s="47"/>
      <c r="N55" s="47"/>
      <c r="O55" s="53"/>
      <c r="P55" s="53"/>
      <c r="Q55" s="54"/>
      <c r="R55" s="54"/>
    </row>
    <row r="56" spans="1:18" s="55" customFormat="1" ht="15" customHeight="1" x14ac:dyDescent="0.25">
      <c r="A56" s="47"/>
      <c r="B56" s="47"/>
      <c r="C56" s="511"/>
      <c r="D56" s="60"/>
      <c r="E56" s="658"/>
      <c r="F56" s="659"/>
      <c r="G56" s="285"/>
      <c r="H56" s="288"/>
      <c r="I56" s="40">
        <f>G56*H56</f>
        <v>0</v>
      </c>
      <c r="J56" s="47"/>
      <c r="K56" s="273" t="str">
        <f t="shared" si="9"/>
        <v/>
      </c>
      <c r="L56" s="38" t="str">
        <f t="shared" si="10"/>
        <v/>
      </c>
      <c r="M56" s="47"/>
      <c r="N56" s="47"/>
      <c r="O56" s="53"/>
      <c r="P56" s="53"/>
      <c r="Q56" s="54"/>
      <c r="R56" s="54"/>
    </row>
    <row r="57" spans="1:18" s="55" customFormat="1" ht="15" customHeight="1" x14ac:dyDescent="0.25">
      <c r="A57" s="47"/>
      <c r="B57" s="47"/>
      <c r="C57" s="511"/>
      <c r="D57" s="60"/>
      <c r="E57" s="658"/>
      <c r="F57" s="659"/>
      <c r="G57" s="285"/>
      <c r="H57" s="288"/>
      <c r="I57" s="40">
        <f t="shared" ref="I57:I62" si="11">G57*H57</f>
        <v>0</v>
      </c>
      <c r="J57" s="47"/>
      <c r="K57" s="273" t="str">
        <f t="shared" si="9"/>
        <v/>
      </c>
      <c r="L57" s="38" t="str">
        <f t="shared" si="10"/>
        <v/>
      </c>
      <c r="M57" s="47"/>
      <c r="N57" s="47"/>
      <c r="O57" s="53"/>
      <c r="P57" s="53"/>
      <c r="Q57" s="54"/>
      <c r="R57" s="54"/>
    </row>
    <row r="58" spans="1:18" s="55" customFormat="1" ht="15" customHeight="1" x14ac:dyDescent="0.25">
      <c r="A58" s="47"/>
      <c r="B58" s="47"/>
      <c r="C58" s="511"/>
      <c r="D58" s="60"/>
      <c r="E58" s="658"/>
      <c r="F58" s="659"/>
      <c r="G58" s="285"/>
      <c r="H58" s="288"/>
      <c r="I58" s="40">
        <f>G58*H58</f>
        <v>0</v>
      </c>
      <c r="J58" s="47"/>
      <c r="K58" s="273" t="str">
        <f t="shared" si="9"/>
        <v/>
      </c>
      <c r="L58" s="38" t="str">
        <f t="shared" si="10"/>
        <v/>
      </c>
      <c r="M58" s="47"/>
      <c r="N58" s="47"/>
      <c r="O58" s="53"/>
      <c r="P58" s="53"/>
      <c r="Q58" s="54"/>
      <c r="R58" s="54"/>
    </row>
    <row r="59" spans="1:18" s="55" customFormat="1" ht="15" customHeight="1" x14ac:dyDescent="0.25">
      <c r="A59" s="47"/>
      <c r="B59" s="47"/>
      <c r="C59" s="511"/>
      <c r="D59" s="60"/>
      <c r="E59" s="658"/>
      <c r="F59" s="659"/>
      <c r="G59" s="285"/>
      <c r="H59" s="288"/>
      <c r="I59" s="40">
        <f t="shared" si="11"/>
        <v>0</v>
      </c>
      <c r="J59" s="47"/>
      <c r="K59" s="273" t="str">
        <f t="shared" si="9"/>
        <v/>
      </c>
      <c r="L59" s="38" t="str">
        <f t="shared" si="10"/>
        <v/>
      </c>
      <c r="M59" s="47"/>
      <c r="N59" s="47"/>
      <c r="O59" s="53"/>
      <c r="P59" s="53"/>
      <c r="Q59" s="54"/>
      <c r="R59" s="54"/>
    </row>
    <row r="60" spans="1:18" s="55" customFormat="1" ht="15" customHeight="1" x14ac:dyDescent="0.25">
      <c r="A60" s="47"/>
      <c r="B60" s="47"/>
      <c r="C60" s="511"/>
      <c r="D60" s="60"/>
      <c r="E60" s="658"/>
      <c r="F60" s="659"/>
      <c r="G60" s="285"/>
      <c r="H60" s="288"/>
      <c r="I60" s="40">
        <f t="shared" si="11"/>
        <v>0</v>
      </c>
      <c r="J60" s="47"/>
      <c r="K60" s="273" t="str">
        <f t="shared" si="9"/>
        <v/>
      </c>
      <c r="L60" s="38" t="str">
        <f t="shared" si="10"/>
        <v/>
      </c>
      <c r="M60" s="47"/>
      <c r="N60" s="47"/>
      <c r="O60" s="53"/>
      <c r="P60" s="53"/>
      <c r="Q60" s="54"/>
      <c r="R60" s="54"/>
    </row>
    <row r="61" spans="1:18" s="55" customFormat="1" ht="15" customHeight="1" x14ac:dyDescent="0.25">
      <c r="A61" s="47"/>
      <c r="B61" s="47"/>
      <c r="C61" s="511"/>
      <c r="D61" s="60"/>
      <c r="E61" s="658"/>
      <c r="F61" s="659"/>
      <c r="G61" s="285"/>
      <c r="H61" s="288"/>
      <c r="I61" s="40">
        <f t="shared" si="11"/>
        <v>0</v>
      </c>
      <c r="J61" s="47"/>
      <c r="K61" s="273" t="str">
        <f t="shared" si="9"/>
        <v/>
      </c>
      <c r="L61" s="38" t="str">
        <f t="shared" si="10"/>
        <v/>
      </c>
      <c r="M61" s="47"/>
      <c r="N61" s="47"/>
      <c r="O61" s="53"/>
      <c r="P61" s="53"/>
      <c r="Q61" s="54"/>
      <c r="R61" s="54"/>
    </row>
    <row r="62" spans="1:18" s="55" customFormat="1" ht="15" customHeight="1" thickBot="1" x14ac:dyDescent="0.3">
      <c r="A62" s="47"/>
      <c r="B62" s="47"/>
      <c r="C62" s="511"/>
      <c r="D62" s="60"/>
      <c r="E62" s="658"/>
      <c r="F62" s="659"/>
      <c r="G62" s="285"/>
      <c r="H62" s="288"/>
      <c r="I62" s="274">
        <f t="shared" si="11"/>
        <v>0</v>
      </c>
      <c r="J62" s="47"/>
      <c r="K62" s="418" t="str">
        <f t="shared" si="9"/>
        <v/>
      </c>
      <c r="L62" s="38" t="str">
        <f t="shared" si="10"/>
        <v/>
      </c>
      <c r="M62" s="47"/>
      <c r="N62" s="47"/>
      <c r="O62" s="53"/>
      <c r="P62" s="53"/>
      <c r="Q62" s="54"/>
      <c r="R62" s="54"/>
    </row>
    <row r="63" spans="1:18" s="55" customFormat="1" ht="15" customHeight="1" thickTop="1" x14ac:dyDescent="0.25">
      <c r="A63" s="47"/>
      <c r="B63" s="47"/>
      <c r="C63" s="511"/>
      <c r="D63" s="60"/>
      <c r="E63" s="319" t="s">
        <v>95</v>
      </c>
      <c r="F63" s="12"/>
      <c r="G63" s="12"/>
      <c r="H63" s="12"/>
      <c r="I63" s="275">
        <f>SUM(I55:I62)</f>
        <v>0</v>
      </c>
      <c r="J63" s="306"/>
      <c r="K63" s="304"/>
      <c r="L63" s="276">
        <f>SUM(L55:L62)</f>
        <v>0</v>
      </c>
      <c r="M63" s="47"/>
      <c r="N63" s="47"/>
      <c r="O63" s="53"/>
      <c r="P63" s="53"/>
      <c r="Q63" s="54"/>
      <c r="R63" s="54"/>
    </row>
    <row r="64" spans="1:18" s="55" customFormat="1" x14ac:dyDescent="0.25">
      <c r="A64" s="47"/>
      <c r="B64" s="47"/>
      <c r="C64" s="85"/>
      <c r="D64" s="66" t="s">
        <v>40</v>
      </c>
      <c r="E64" s="666" t="s">
        <v>159</v>
      </c>
      <c r="F64" s="667"/>
      <c r="G64" s="668"/>
      <c r="H64" s="669" t="s">
        <v>87</v>
      </c>
      <c r="I64" s="669"/>
      <c r="J64" s="7"/>
      <c r="K64" s="669" t="s">
        <v>88</v>
      </c>
      <c r="L64" s="670"/>
      <c r="M64" s="47"/>
      <c r="N64" s="47"/>
    </row>
    <row r="65" spans="1:19" s="55" customFormat="1" ht="27.75" customHeight="1" x14ac:dyDescent="0.25">
      <c r="A65" s="47"/>
      <c r="B65" s="47"/>
      <c r="C65" s="511"/>
      <c r="D65" s="60"/>
      <c r="E65" s="675" t="s">
        <v>511</v>
      </c>
      <c r="F65" s="676"/>
      <c r="G65" s="309" t="s">
        <v>92</v>
      </c>
      <c r="H65" s="309" t="s">
        <v>97</v>
      </c>
      <c r="I65" s="309" t="s">
        <v>76</v>
      </c>
      <c r="J65" s="2"/>
      <c r="K65" s="309" t="s">
        <v>97</v>
      </c>
      <c r="L65" s="309" t="s">
        <v>76</v>
      </c>
      <c r="M65" s="47"/>
      <c r="N65" s="47"/>
      <c r="O65" s="53"/>
      <c r="P65" s="53"/>
      <c r="Q65" s="54"/>
      <c r="R65" s="54"/>
    </row>
    <row r="66" spans="1:19" s="55" customFormat="1" ht="15" customHeight="1" x14ac:dyDescent="0.25">
      <c r="A66" s="47"/>
      <c r="B66" s="47"/>
      <c r="C66" s="47"/>
      <c r="D66" s="60"/>
      <c r="E66" s="658"/>
      <c r="F66" s="659"/>
      <c r="G66" s="285"/>
      <c r="H66" s="288"/>
      <c r="I66" s="40">
        <f>G66*H66</f>
        <v>0</v>
      </c>
      <c r="J66" s="47"/>
      <c r="K66" s="273" t="str">
        <f t="shared" ref="K66:K71" si="12">IFERROR(H66/$P$5,"")</f>
        <v/>
      </c>
      <c r="L66" s="38" t="str">
        <f t="shared" ref="L66:L71" si="13">IFERROR(I66/$P$5,"")</f>
        <v/>
      </c>
      <c r="M66" s="47"/>
      <c r="N66" s="47"/>
      <c r="O66" s="53"/>
      <c r="P66" s="53"/>
      <c r="Q66" s="54"/>
      <c r="R66" s="54"/>
    </row>
    <row r="67" spans="1:19" s="55" customFormat="1" ht="15" customHeight="1" x14ac:dyDescent="0.25">
      <c r="A67" s="47"/>
      <c r="B67" s="47"/>
      <c r="C67" s="47"/>
      <c r="D67" s="60"/>
      <c r="E67" s="658"/>
      <c r="F67" s="659"/>
      <c r="G67" s="285"/>
      <c r="H67" s="288"/>
      <c r="I67" s="40">
        <f t="shared" ref="I67:I71" si="14">G67*H67</f>
        <v>0</v>
      </c>
      <c r="J67" s="47"/>
      <c r="K67" s="273" t="str">
        <f t="shared" si="12"/>
        <v/>
      </c>
      <c r="L67" s="38" t="str">
        <f t="shared" si="13"/>
        <v/>
      </c>
      <c r="M67" s="47"/>
      <c r="N67" s="47"/>
      <c r="O67" s="53"/>
      <c r="P67" s="53"/>
      <c r="Q67" s="54"/>
      <c r="R67" s="54"/>
    </row>
    <row r="68" spans="1:19" s="55" customFormat="1" ht="15" customHeight="1" x14ac:dyDescent="0.25">
      <c r="A68" s="47"/>
      <c r="B68" s="47"/>
      <c r="C68" s="47"/>
      <c r="D68" s="60"/>
      <c r="E68" s="658"/>
      <c r="F68" s="659"/>
      <c r="G68" s="285"/>
      <c r="H68" s="288"/>
      <c r="I68" s="40">
        <f t="shared" si="14"/>
        <v>0</v>
      </c>
      <c r="J68" s="47"/>
      <c r="K68" s="273" t="str">
        <f t="shared" si="12"/>
        <v/>
      </c>
      <c r="L68" s="38" t="str">
        <f t="shared" si="13"/>
        <v/>
      </c>
      <c r="M68" s="47"/>
      <c r="N68" s="47"/>
      <c r="O68" s="53"/>
      <c r="P68" s="53"/>
      <c r="Q68" s="54"/>
      <c r="R68" s="54"/>
    </row>
    <row r="69" spans="1:19" s="55" customFormat="1" ht="15" customHeight="1" x14ac:dyDescent="0.25">
      <c r="A69" s="47"/>
      <c r="B69" s="47"/>
      <c r="C69" s="47"/>
      <c r="D69" s="60"/>
      <c r="E69" s="658"/>
      <c r="F69" s="659"/>
      <c r="G69" s="285"/>
      <c r="H69" s="288"/>
      <c r="I69" s="40">
        <f t="shared" si="14"/>
        <v>0</v>
      </c>
      <c r="J69" s="47"/>
      <c r="K69" s="273" t="str">
        <f t="shared" si="12"/>
        <v/>
      </c>
      <c r="L69" s="38" t="str">
        <f t="shared" si="13"/>
        <v/>
      </c>
      <c r="M69" s="47"/>
      <c r="N69" s="47"/>
      <c r="O69" s="53"/>
      <c r="P69" s="53"/>
      <c r="Q69" s="54"/>
      <c r="R69" s="54"/>
    </row>
    <row r="70" spans="1:19" s="55" customFormat="1" ht="15" customHeight="1" x14ac:dyDescent="0.25">
      <c r="A70" s="47"/>
      <c r="B70" s="47"/>
      <c r="C70" s="47"/>
      <c r="D70" s="60"/>
      <c r="E70" s="658"/>
      <c r="F70" s="659"/>
      <c r="G70" s="285"/>
      <c r="H70" s="288"/>
      <c r="I70" s="40">
        <f t="shared" si="14"/>
        <v>0</v>
      </c>
      <c r="J70" s="47"/>
      <c r="K70" s="273" t="str">
        <f t="shared" si="12"/>
        <v/>
      </c>
      <c r="L70" s="38" t="str">
        <f t="shared" si="13"/>
        <v/>
      </c>
      <c r="M70" s="47"/>
      <c r="N70" s="47"/>
      <c r="O70" s="53"/>
      <c r="P70" s="53"/>
      <c r="Q70" s="54"/>
      <c r="R70" s="54"/>
    </row>
    <row r="71" spans="1:19" s="55" customFormat="1" ht="15" customHeight="1" thickBot="1" x14ac:dyDescent="0.3">
      <c r="A71" s="47"/>
      <c r="B71" s="47"/>
      <c r="C71" s="47"/>
      <c r="D71" s="60"/>
      <c r="E71" s="658"/>
      <c r="F71" s="659"/>
      <c r="G71" s="285"/>
      <c r="H71" s="288"/>
      <c r="I71" s="274">
        <f t="shared" si="14"/>
        <v>0</v>
      </c>
      <c r="J71" s="47"/>
      <c r="K71" s="273" t="str">
        <f t="shared" si="12"/>
        <v/>
      </c>
      <c r="L71" s="38" t="str">
        <f t="shared" si="13"/>
        <v/>
      </c>
      <c r="M71" s="47"/>
      <c r="N71" s="47"/>
      <c r="O71" s="53"/>
      <c r="P71" s="53"/>
      <c r="Q71" s="54"/>
      <c r="R71" s="54"/>
    </row>
    <row r="72" spans="1:19" s="55" customFormat="1" ht="15" customHeight="1" thickTop="1" thickBot="1" x14ac:dyDescent="0.3">
      <c r="A72" s="47"/>
      <c r="B72" s="47"/>
      <c r="C72" s="47"/>
      <c r="D72" s="60"/>
      <c r="E72" s="329" t="s">
        <v>96</v>
      </c>
      <c r="F72" s="330"/>
      <c r="G72" s="330"/>
      <c r="H72" s="330"/>
      <c r="I72" s="331">
        <f>SUM(I66:I71)</f>
        <v>0</v>
      </c>
      <c r="J72" s="306"/>
      <c r="K72" s="332"/>
      <c r="L72" s="333">
        <f>SUM(L66:L71)</f>
        <v>0</v>
      </c>
      <c r="M72" s="47"/>
      <c r="N72" s="47"/>
      <c r="O72" s="53"/>
      <c r="P72" s="53"/>
      <c r="Q72" s="54"/>
      <c r="R72" s="54"/>
    </row>
    <row r="73" spans="1:19" ht="15" customHeight="1" thickTop="1" x14ac:dyDescent="0.25">
      <c r="B73" s="47"/>
      <c r="C73" s="60"/>
      <c r="D73" s="60"/>
      <c r="E73" s="409" t="s">
        <v>156</v>
      </c>
      <c r="F73" s="410"/>
      <c r="G73" s="410"/>
      <c r="H73" s="411"/>
      <c r="I73" s="463">
        <f>I72+I63+I52</f>
        <v>0</v>
      </c>
      <c r="J73" s="47"/>
      <c r="K73" s="412"/>
      <c r="L73" s="413">
        <f>L72+L63+L52</f>
        <v>0</v>
      </c>
      <c r="M73" s="47"/>
      <c r="N73" s="47"/>
      <c r="O73" s="53"/>
    </row>
    <row r="74" spans="1:19" s="55" customFormat="1" ht="33" customHeight="1" x14ac:dyDescent="0.25">
      <c r="A74" s="47"/>
      <c r="B74" s="47"/>
      <c r="C74" s="85"/>
      <c r="D74" s="60"/>
      <c r="E74" s="677" t="s">
        <v>528</v>
      </c>
      <c r="F74" s="678"/>
      <c r="G74" s="678"/>
      <c r="H74" s="678"/>
      <c r="I74" s="678"/>
      <c r="J74" s="678"/>
      <c r="K74" s="678"/>
      <c r="L74" s="679"/>
      <c r="M74" s="47"/>
      <c r="N74" s="47"/>
    </row>
    <row r="75" spans="1:19" s="55" customFormat="1" ht="80.099999999999994" customHeight="1" thickBot="1" x14ac:dyDescent="0.3">
      <c r="A75" s="47"/>
      <c r="B75" s="47"/>
      <c r="C75" s="85"/>
      <c r="D75" s="60"/>
      <c r="E75" s="680"/>
      <c r="F75" s="681"/>
      <c r="G75" s="681"/>
      <c r="H75" s="681"/>
      <c r="I75" s="681"/>
      <c r="J75" s="681"/>
      <c r="K75" s="681"/>
      <c r="L75" s="682"/>
      <c r="M75" s="47"/>
      <c r="N75" s="47"/>
    </row>
    <row r="76" spans="1:19" ht="6.95" customHeight="1" thickBot="1" x14ac:dyDescent="0.3">
      <c r="B76" s="47"/>
      <c r="C76" s="60"/>
      <c r="D76" s="60"/>
      <c r="E76" s="107"/>
      <c r="F76" s="107"/>
      <c r="G76" s="107"/>
      <c r="H76" s="107"/>
      <c r="I76" s="108"/>
      <c r="J76" s="61"/>
      <c r="K76" s="47"/>
      <c r="L76" s="108"/>
      <c r="M76" s="47"/>
      <c r="N76" s="47"/>
      <c r="O76" s="53"/>
      <c r="Q76" s="53"/>
      <c r="S76" s="86"/>
    </row>
    <row r="77" spans="1:19" x14ac:dyDescent="0.25">
      <c r="B77" s="47"/>
      <c r="C77" s="60" t="s">
        <v>13</v>
      </c>
      <c r="D77" s="60"/>
      <c r="E77" s="3" t="s">
        <v>36</v>
      </c>
      <c r="F77" s="4"/>
      <c r="G77" s="4"/>
      <c r="H77" s="4"/>
      <c r="I77" s="4"/>
      <c r="J77" s="4"/>
      <c r="K77" s="4"/>
      <c r="L77" s="5"/>
      <c r="M77" s="47"/>
      <c r="N77" s="47"/>
      <c r="Q77" s="53"/>
    </row>
    <row r="78" spans="1:19" ht="62.25" customHeight="1" x14ac:dyDescent="0.25">
      <c r="B78" s="47"/>
      <c r="C78" s="60"/>
      <c r="D78" s="60"/>
      <c r="E78" s="713" t="s">
        <v>529</v>
      </c>
      <c r="F78" s="714"/>
      <c r="G78" s="714"/>
      <c r="H78" s="714"/>
      <c r="I78" s="714"/>
      <c r="J78" s="715"/>
      <c r="K78" s="715"/>
      <c r="L78" s="716"/>
      <c r="M78" s="47"/>
      <c r="N78" s="47"/>
      <c r="Q78" s="53"/>
    </row>
    <row r="79" spans="1:19" x14ac:dyDescent="0.25">
      <c r="B79" s="47"/>
      <c r="C79" s="60"/>
      <c r="D79" s="60" t="s">
        <v>37</v>
      </c>
      <c r="E79" s="360" t="s">
        <v>162</v>
      </c>
      <c r="F79" s="9"/>
      <c r="G79" s="9"/>
      <c r="H79" s="671" t="s">
        <v>87</v>
      </c>
      <c r="I79" s="671"/>
      <c r="J79" s="7"/>
      <c r="K79" s="671" t="s">
        <v>88</v>
      </c>
      <c r="L79" s="672"/>
      <c r="M79" s="47"/>
      <c r="N79" s="47"/>
      <c r="Q79" s="53"/>
    </row>
    <row r="80" spans="1:19" ht="30" x14ac:dyDescent="0.25">
      <c r="B80" s="47"/>
      <c r="C80" s="60"/>
      <c r="D80" s="60"/>
      <c r="E80" s="323" t="s">
        <v>136</v>
      </c>
      <c r="F80" s="321" t="s">
        <v>126</v>
      </c>
      <c r="G80" s="270" t="s">
        <v>102</v>
      </c>
      <c r="H80" s="270" t="s">
        <v>103</v>
      </c>
      <c r="I80" s="321" t="s">
        <v>76</v>
      </c>
      <c r="J80" s="361"/>
      <c r="K80" s="270" t="s">
        <v>103</v>
      </c>
      <c r="L80" s="23" t="s">
        <v>76</v>
      </c>
      <c r="M80" s="47"/>
      <c r="N80" s="47"/>
      <c r="Q80" s="53"/>
    </row>
    <row r="81" spans="2:18" ht="15" customHeight="1" x14ac:dyDescent="0.25">
      <c r="B81" s="47"/>
      <c r="C81" s="60"/>
      <c r="D81" s="60"/>
      <c r="E81" s="347"/>
      <c r="F81" s="348"/>
      <c r="G81" s="348"/>
      <c r="H81" s="349"/>
      <c r="I81" s="350">
        <f>(F81*G81*H81)</f>
        <v>0</v>
      </c>
      <c r="J81" s="2"/>
      <c r="K81" s="273" t="str">
        <f t="shared" ref="K81:K88" si="15">IFERROR(H81/$P$5,"")</f>
        <v/>
      </c>
      <c r="L81" s="38" t="str">
        <f t="shared" ref="L81:L88" si="16">IFERROR(I81/$P$5,"")</f>
        <v/>
      </c>
      <c r="M81" s="47"/>
      <c r="N81" s="47"/>
      <c r="P81" s="53" t="s">
        <v>77</v>
      </c>
      <c r="Q81" s="53"/>
    </row>
    <row r="82" spans="2:18" ht="15" customHeight="1" x14ac:dyDescent="0.25">
      <c r="B82" s="47"/>
      <c r="C82" s="60"/>
      <c r="D82" s="60"/>
      <c r="E82" s="99"/>
      <c r="F82" s="285"/>
      <c r="G82" s="285"/>
      <c r="H82" s="269"/>
      <c r="I82" s="40">
        <f t="shared" ref="I82:I88" si="17">(F82*G82*H82)</f>
        <v>0</v>
      </c>
      <c r="J82" s="2"/>
      <c r="K82" s="273" t="str">
        <f t="shared" si="15"/>
        <v/>
      </c>
      <c r="L82" s="38" t="str">
        <f t="shared" si="16"/>
        <v/>
      </c>
      <c r="M82" s="47"/>
      <c r="N82" s="47"/>
      <c r="P82" s="53" t="s">
        <v>78</v>
      </c>
      <c r="Q82" s="53"/>
    </row>
    <row r="83" spans="2:18" ht="15" customHeight="1" x14ac:dyDescent="0.25">
      <c r="B83" s="47"/>
      <c r="C83" s="60"/>
      <c r="D83" s="60"/>
      <c r="E83" s="99"/>
      <c r="F83" s="285"/>
      <c r="G83" s="285"/>
      <c r="H83" s="269"/>
      <c r="I83" s="40">
        <f t="shared" si="17"/>
        <v>0</v>
      </c>
      <c r="J83" s="2"/>
      <c r="K83" s="273" t="str">
        <f t="shared" si="15"/>
        <v/>
      </c>
      <c r="L83" s="38" t="str">
        <f t="shared" si="16"/>
        <v/>
      </c>
      <c r="M83" s="47"/>
      <c r="N83" s="47"/>
      <c r="P83" s="53" t="s">
        <v>79</v>
      </c>
      <c r="Q83" s="53"/>
    </row>
    <row r="84" spans="2:18" ht="15" customHeight="1" x14ac:dyDescent="0.25">
      <c r="B84" s="47"/>
      <c r="C84" s="60"/>
      <c r="D84" s="60"/>
      <c r="E84" s="99"/>
      <c r="F84" s="285"/>
      <c r="G84" s="285"/>
      <c r="H84" s="269"/>
      <c r="I84" s="40">
        <f t="shared" ref="I84:I85" si="18">(F84*G84*H84)</f>
        <v>0</v>
      </c>
      <c r="J84" s="2"/>
      <c r="K84" s="273" t="str">
        <f t="shared" si="15"/>
        <v/>
      </c>
      <c r="L84" s="38" t="str">
        <f t="shared" si="16"/>
        <v/>
      </c>
      <c r="M84" s="47"/>
      <c r="N84" s="47"/>
      <c r="P84" s="53" t="s">
        <v>80</v>
      </c>
      <c r="Q84" s="53"/>
    </row>
    <row r="85" spans="2:18" ht="15" customHeight="1" x14ac:dyDescent="0.25">
      <c r="B85" s="47"/>
      <c r="C85" s="60"/>
      <c r="D85" s="60"/>
      <c r="E85" s="99"/>
      <c r="F85" s="285"/>
      <c r="G85" s="285"/>
      <c r="H85" s="269"/>
      <c r="I85" s="40">
        <f t="shared" si="18"/>
        <v>0</v>
      </c>
      <c r="J85" s="2"/>
      <c r="K85" s="273" t="str">
        <f t="shared" si="15"/>
        <v/>
      </c>
      <c r="L85" s="38" t="str">
        <f t="shared" si="16"/>
        <v/>
      </c>
      <c r="M85" s="47"/>
      <c r="N85" s="47"/>
      <c r="P85" s="53" t="s">
        <v>32</v>
      </c>
      <c r="Q85" s="53"/>
    </row>
    <row r="86" spans="2:18" ht="15" customHeight="1" x14ac:dyDescent="0.25">
      <c r="B86" s="47"/>
      <c r="C86" s="60"/>
      <c r="D86" s="60"/>
      <c r="E86" s="99"/>
      <c r="F86" s="285"/>
      <c r="G86" s="285"/>
      <c r="H86" s="269"/>
      <c r="I86" s="40">
        <f t="shared" si="17"/>
        <v>0</v>
      </c>
      <c r="J86" s="2"/>
      <c r="K86" s="273" t="str">
        <f t="shared" si="15"/>
        <v/>
      </c>
      <c r="L86" s="38" t="str">
        <f t="shared" si="16"/>
        <v/>
      </c>
      <c r="M86" s="47"/>
      <c r="N86" s="47"/>
      <c r="P86" s="53"/>
    </row>
    <row r="87" spans="2:18" ht="15" customHeight="1" x14ac:dyDescent="0.25">
      <c r="B87" s="47"/>
      <c r="C87" s="60"/>
      <c r="D87" s="60"/>
      <c r="E87" s="99"/>
      <c r="F87" s="285"/>
      <c r="G87" s="285"/>
      <c r="H87" s="269"/>
      <c r="I87" s="40">
        <f t="shared" si="17"/>
        <v>0</v>
      </c>
      <c r="J87" s="2"/>
      <c r="K87" s="273" t="str">
        <f t="shared" si="15"/>
        <v/>
      </c>
      <c r="L87" s="38" t="str">
        <f t="shared" si="16"/>
        <v/>
      </c>
      <c r="M87" s="47"/>
      <c r="N87" s="47"/>
      <c r="P87" s="53"/>
    </row>
    <row r="88" spans="2:18" ht="15" customHeight="1" thickBot="1" x14ac:dyDescent="0.3">
      <c r="B88" s="47"/>
      <c r="C88" s="60"/>
      <c r="D88" s="60"/>
      <c r="E88" s="99"/>
      <c r="F88" s="285"/>
      <c r="G88" s="285"/>
      <c r="H88" s="269"/>
      <c r="I88" s="40">
        <f t="shared" si="17"/>
        <v>0</v>
      </c>
      <c r="J88" s="2"/>
      <c r="K88" s="418" t="str">
        <f t="shared" si="15"/>
        <v/>
      </c>
      <c r="L88" s="38" t="str">
        <f t="shared" si="16"/>
        <v/>
      </c>
      <c r="M88" s="47"/>
      <c r="N88" s="47"/>
    </row>
    <row r="89" spans="2:18" ht="15" customHeight="1" thickTop="1" x14ac:dyDescent="0.25">
      <c r="B89" s="47"/>
      <c r="C89" s="60"/>
      <c r="D89" s="60"/>
      <c r="E89" s="329" t="s">
        <v>99</v>
      </c>
      <c r="F89" s="330"/>
      <c r="G89" s="330"/>
      <c r="H89" s="330"/>
      <c r="I89" s="331">
        <f>SUM(I81:I88)</f>
        <v>0</v>
      </c>
      <c r="J89" s="306"/>
      <c r="K89" s="332"/>
      <c r="L89" s="333">
        <f>SUM(L81:L88)</f>
        <v>0</v>
      </c>
      <c r="M89" s="47"/>
      <c r="N89" s="47"/>
      <c r="Q89" s="53"/>
    </row>
    <row r="90" spans="2:18" x14ac:dyDescent="0.25">
      <c r="B90" s="47"/>
      <c r="C90" s="60"/>
      <c r="D90" s="60" t="s">
        <v>15</v>
      </c>
      <c r="E90" s="360" t="s">
        <v>163</v>
      </c>
      <c r="F90" s="9"/>
      <c r="G90" s="9"/>
      <c r="H90" s="671" t="s">
        <v>87</v>
      </c>
      <c r="I90" s="671"/>
      <c r="J90" s="7"/>
      <c r="K90" s="671" t="s">
        <v>88</v>
      </c>
      <c r="L90" s="672"/>
      <c r="M90" s="47"/>
      <c r="N90" s="47"/>
      <c r="Q90" s="53"/>
    </row>
    <row r="91" spans="2:18" ht="30" x14ac:dyDescent="0.25">
      <c r="B91" s="47"/>
      <c r="C91" s="60"/>
      <c r="D91" s="60"/>
      <c r="E91" s="323" t="s">
        <v>136</v>
      </c>
      <c r="F91" s="321" t="s">
        <v>126</v>
      </c>
      <c r="G91" s="270" t="s">
        <v>102</v>
      </c>
      <c r="H91" s="270" t="s">
        <v>103</v>
      </c>
      <c r="I91" s="321" t="s">
        <v>76</v>
      </c>
      <c r="J91" s="361"/>
      <c r="K91" s="270" t="s">
        <v>103</v>
      </c>
      <c r="L91" s="23" t="s">
        <v>76</v>
      </c>
      <c r="M91" s="47"/>
      <c r="N91" s="47"/>
      <c r="Q91" s="53"/>
    </row>
    <row r="92" spans="2:18" s="55" customFormat="1" ht="15" customHeight="1" x14ac:dyDescent="0.25">
      <c r="B92" s="47"/>
      <c r="C92" s="60"/>
      <c r="D92" s="60"/>
      <c r="E92" s="347"/>
      <c r="F92" s="348"/>
      <c r="G92" s="348"/>
      <c r="H92" s="349"/>
      <c r="I92" s="350">
        <f t="shared" ref="I92:I99" si="19">(F92*G92*H92)</f>
        <v>0</v>
      </c>
      <c r="J92" s="2"/>
      <c r="K92" s="273" t="str">
        <f t="shared" ref="K92:K99" si="20">IFERROR(H92/$P$5,"")</f>
        <v/>
      </c>
      <c r="L92" s="38" t="str">
        <f t="shared" ref="L92:L99" si="21">IFERROR(I92/$P$5,"")</f>
        <v/>
      </c>
      <c r="M92" s="47"/>
      <c r="N92" s="47"/>
      <c r="O92" s="53"/>
      <c r="P92" s="54"/>
      <c r="Q92" s="54"/>
      <c r="R92" s="54"/>
    </row>
    <row r="93" spans="2:18" s="55" customFormat="1" ht="15" customHeight="1" x14ac:dyDescent="0.25">
      <c r="B93" s="47"/>
      <c r="C93" s="60"/>
      <c r="D93" s="60"/>
      <c r="E93" s="99"/>
      <c r="F93" s="285"/>
      <c r="G93" s="285"/>
      <c r="H93" s="269"/>
      <c r="I93" s="40">
        <f t="shared" si="19"/>
        <v>0</v>
      </c>
      <c r="J93" s="2"/>
      <c r="K93" s="273" t="str">
        <f t="shared" si="20"/>
        <v/>
      </c>
      <c r="L93" s="38" t="str">
        <f t="shared" si="21"/>
        <v/>
      </c>
      <c r="M93" s="47"/>
      <c r="N93" s="47"/>
      <c r="O93" s="53"/>
      <c r="P93" s="54"/>
      <c r="Q93" s="54"/>
      <c r="R93" s="54"/>
    </row>
    <row r="94" spans="2:18" s="55" customFormat="1" ht="15" customHeight="1" x14ac:dyDescent="0.25">
      <c r="B94" s="47"/>
      <c r="C94" s="60"/>
      <c r="D94" s="60"/>
      <c r="E94" s="99"/>
      <c r="F94" s="285"/>
      <c r="G94" s="285"/>
      <c r="H94" s="269"/>
      <c r="I94" s="40">
        <f t="shared" si="19"/>
        <v>0</v>
      </c>
      <c r="J94" s="2"/>
      <c r="K94" s="273" t="str">
        <f t="shared" si="20"/>
        <v/>
      </c>
      <c r="L94" s="38" t="str">
        <f t="shared" si="21"/>
        <v/>
      </c>
      <c r="M94" s="47"/>
      <c r="N94" s="47"/>
      <c r="O94" s="53"/>
      <c r="P94" s="54"/>
      <c r="Q94" s="54"/>
      <c r="R94" s="54"/>
    </row>
    <row r="95" spans="2:18" s="55" customFormat="1" ht="15" customHeight="1" x14ac:dyDescent="0.25">
      <c r="B95" s="47"/>
      <c r="C95" s="60"/>
      <c r="D95" s="60"/>
      <c r="E95" s="99"/>
      <c r="F95" s="285"/>
      <c r="G95" s="285"/>
      <c r="H95" s="269"/>
      <c r="I95" s="40">
        <f t="shared" ref="I95" si="22">(F95*G95*H95)</f>
        <v>0</v>
      </c>
      <c r="J95" s="2"/>
      <c r="K95" s="273" t="str">
        <f t="shared" si="20"/>
        <v/>
      </c>
      <c r="L95" s="38" t="str">
        <f t="shared" si="21"/>
        <v/>
      </c>
      <c r="M95" s="47"/>
      <c r="N95" s="47"/>
      <c r="O95" s="53"/>
      <c r="P95" s="54"/>
      <c r="Q95" s="54"/>
      <c r="R95" s="54"/>
    </row>
    <row r="96" spans="2:18" s="55" customFormat="1" ht="15" customHeight="1" x14ac:dyDescent="0.25">
      <c r="B96" s="47"/>
      <c r="C96" s="60"/>
      <c r="D96" s="60"/>
      <c r="E96" s="99"/>
      <c r="F96" s="285"/>
      <c r="G96" s="285"/>
      <c r="H96" s="269"/>
      <c r="I96" s="40">
        <f t="shared" si="19"/>
        <v>0</v>
      </c>
      <c r="J96" s="2"/>
      <c r="K96" s="273" t="str">
        <f t="shared" si="20"/>
        <v/>
      </c>
      <c r="L96" s="38" t="str">
        <f t="shared" si="21"/>
        <v/>
      </c>
      <c r="M96" s="47"/>
      <c r="N96" s="47"/>
      <c r="O96" s="53"/>
      <c r="P96" s="54"/>
      <c r="Q96" s="54"/>
      <c r="R96" s="54"/>
    </row>
    <row r="97" spans="1:1070" s="55" customFormat="1" ht="15" customHeight="1" x14ac:dyDescent="0.25">
      <c r="B97" s="47"/>
      <c r="C97" s="60"/>
      <c r="D97" s="60"/>
      <c r="E97" s="99"/>
      <c r="F97" s="285"/>
      <c r="G97" s="285"/>
      <c r="H97" s="269"/>
      <c r="I97" s="40">
        <f t="shared" si="19"/>
        <v>0</v>
      </c>
      <c r="J97" s="2"/>
      <c r="K97" s="273" t="str">
        <f t="shared" si="20"/>
        <v/>
      </c>
      <c r="L97" s="38" t="str">
        <f t="shared" si="21"/>
        <v/>
      </c>
      <c r="M97" s="47"/>
      <c r="N97" s="47"/>
      <c r="O97" s="53"/>
      <c r="P97" s="54"/>
      <c r="Q97" s="54"/>
      <c r="R97" s="54"/>
    </row>
    <row r="98" spans="1:1070" s="47" customFormat="1" ht="15" customHeight="1" x14ac:dyDescent="0.25">
      <c r="C98" s="60"/>
      <c r="D98" s="60"/>
      <c r="E98" s="99"/>
      <c r="F98" s="285"/>
      <c r="G98" s="285"/>
      <c r="H98" s="269"/>
      <c r="I98" s="40">
        <f t="shared" si="19"/>
        <v>0</v>
      </c>
      <c r="J98" s="2"/>
      <c r="K98" s="273" t="str">
        <f t="shared" si="20"/>
        <v/>
      </c>
      <c r="L98" s="38" t="str">
        <f t="shared" si="21"/>
        <v/>
      </c>
      <c r="O98" s="53"/>
      <c r="P98" s="53"/>
      <c r="Q98" s="53"/>
      <c r="R98" s="53"/>
    </row>
    <row r="99" spans="1:1070" s="47" customFormat="1" ht="15" customHeight="1" thickBot="1" x14ac:dyDescent="0.3">
      <c r="C99" s="60"/>
      <c r="D99" s="60"/>
      <c r="E99" s="99"/>
      <c r="F99" s="285"/>
      <c r="G99" s="285"/>
      <c r="H99" s="269"/>
      <c r="I99" s="40">
        <f t="shared" si="19"/>
        <v>0</v>
      </c>
      <c r="J99" s="2"/>
      <c r="K99" s="273" t="str">
        <f t="shared" si="20"/>
        <v/>
      </c>
      <c r="L99" s="38" t="str">
        <f t="shared" si="21"/>
        <v/>
      </c>
      <c r="O99" s="53"/>
      <c r="P99" s="53"/>
      <c r="Q99" s="53"/>
      <c r="R99" s="53"/>
    </row>
    <row r="100" spans="1:1070" s="47" customFormat="1" ht="15" customHeight="1" thickTop="1" thickBot="1" x14ac:dyDescent="0.3">
      <c r="C100" s="60"/>
      <c r="D100" s="60"/>
      <c r="E100" s="319" t="s">
        <v>98</v>
      </c>
      <c r="F100" s="12"/>
      <c r="G100" s="12"/>
      <c r="H100" s="12"/>
      <c r="I100" s="275">
        <f>SUM(I92:I99)</f>
        <v>0</v>
      </c>
      <c r="J100" s="306"/>
      <c r="K100" s="304"/>
      <c r="L100" s="276">
        <f>SUM(L92:L99)</f>
        <v>0</v>
      </c>
      <c r="O100" s="53"/>
      <c r="P100" s="53"/>
      <c r="Q100" s="53"/>
      <c r="R100" s="53"/>
    </row>
    <row r="101" spans="1:1070" s="55" customFormat="1" ht="15" customHeight="1" thickTop="1" x14ac:dyDescent="0.25">
      <c r="B101" s="47"/>
      <c r="C101" s="60"/>
      <c r="D101" s="60"/>
      <c r="E101" s="319" t="s">
        <v>41</v>
      </c>
      <c r="F101" s="12"/>
      <c r="G101" s="12"/>
      <c r="H101" s="12"/>
      <c r="I101" s="275">
        <f>I100+I89</f>
        <v>0</v>
      </c>
      <c r="J101" s="303"/>
      <c r="K101" s="304"/>
      <c r="L101" s="276">
        <f>L100+L89</f>
        <v>0</v>
      </c>
      <c r="M101" s="47"/>
      <c r="N101" s="47"/>
      <c r="O101" s="53"/>
      <c r="P101" s="54"/>
      <c r="Q101" s="54"/>
      <c r="R101" s="54"/>
    </row>
    <row r="102" spans="1:1070" ht="33" customHeight="1" x14ac:dyDescent="0.25">
      <c r="B102" s="47"/>
      <c r="C102" s="60"/>
      <c r="D102" s="60"/>
      <c r="E102" s="717" t="s">
        <v>530</v>
      </c>
      <c r="F102" s="641"/>
      <c r="G102" s="641"/>
      <c r="H102" s="641"/>
      <c r="I102" s="641"/>
      <c r="J102" s="641"/>
      <c r="K102" s="641"/>
      <c r="L102" s="642"/>
      <c r="M102" s="47"/>
      <c r="N102" s="47"/>
      <c r="O102" s="53"/>
      <c r="Q102" s="86"/>
      <c r="S102" s="86"/>
    </row>
    <row r="103" spans="1:1070" ht="80.099999999999994" customHeight="1" thickBot="1" x14ac:dyDescent="0.3">
      <c r="B103" s="47"/>
      <c r="C103" s="60"/>
      <c r="D103" s="60"/>
      <c r="E103" s="680"/>
      <c r="F103" s="681"/>
      <c r="G103" s="681"/>
      <c r="H103" s="681"/>
      <c r="I103" s="681"/>
      <c r="J103" s="681"/>
      <c r="K103" s="681"/>
      <c r="L103" s="682"/>
      <c r="M103" s="47"/>
      <c r="N103" s="47"/>
      <c r="Q103" s="86"/>
      <c r="S103" s="86"/>
    </row>
    <row r="104" spans="1:1070" ht="6.95" customHeight="1" thickBot="1" x14ac:dyDescent="0.3">
      <c r="B104" s="47"/>
      <c r="C104" s="60"/>
      <c r="D104" s="60"/>
      <c r="E104" s="109"/>
      <c r="F104" s="109"/>
      <c r="G104" s="109"/>
      <c r="H104" s="109"/>
      <c r="I104" s="109"/>
      <c r="J104" s="109"/>
      <c r="K104" s="109"/>
      <c r="L104" s="109"/>
      <c r="M104" s="47"/>
      <c r="N104" s="47"/>
      <c r="Q104" s="53"/>
    </row>
    <row r="105" spans="1:1070" s="55" customFormat="1" x14ac:dyDescent="0.25">
      <c r="B105" s="47"/>
      <c r="C105" s="60" t="s">
        <v>17</v>
      </c>
      <c r="D105" s="19"/>
      <c r="E105" s="3" t="s">
        <v>147</v>
      </c>
      <c r="F105" s="4"/>
      <c r="G105" s="4"/>
      <c r="H105" s="4"/>
      <c r="I105" s="4"/>
      <c r="J105" s="4"/>
      <c r="K105" s="4"/>
      <c r="L105" s="5"/>
      <c r="M105" s="19"/>
      <c r="N105" s="47"/>
      <c r="O105" s="53"/>
      <c r="P105" s="54"/>
      <c r="Q105" s="54"/>
      <c r="R105" s="54"/>
    </row>
    <row r="106" spans="1:1070" ht="94.5" customHeight="1" x14ac:dyDescent="0.25">
      <c r="B106" s="47"/>
      <c r="C106" s="60"/>
      <c r="D106" s="60"/>
      <c r="E106" s="643" t="s">
        <v>647</v>
      </c>
      <c r="F106" s="644"/>
      <c r="G106" s="644"/>
      <c r="H106" s="644"/>
      <c r="I106" s="644"/>
      <c r="J106" s="644"/>
      <c r="K106" s="644"/>
      <c r="L106" s="645"/>
      <c r="M106" s="47"/>
      <c r="N106" s="47"/>
      <c r="O106" s="53"/>
    </row>
    <row r="107" spans="1:1070" s="55" customFormat="1" ht="18.75" customHeight="1" x14ac:dyDescent="0.25">
      <c r="B107" s="47"/>
      <c r="C107" s="60"/>
      <c r="D107" s="60" t="s">
        <v>37</v>
      </c>
      <c r="E107" s="646" t="s">
        <v>188</v>
      </c>
      <c r="F107" s="647"/>
      <c r="G107" s="648"/>
      <c r="H107" s="649" t="s">
        <v>87</v>
      </c>
      <c r="I107" s="649"/>
      <c r="J107" s="32"/>
      <c r="K107" s="649" t="s">
        <v>88</v>
      </c>
      <c r="L107" s="650"/>
      <c r="M107" s="47"/>
      <c r="N107" s="47"/>
      <c r="O107" s="53"/>
      <c r="P107" s="54"/>
      <c r="Q107" s="54"/>
      <c r="R107" s="54"/>
    </row>
    <row r="108" spans="1:1070" s="58" customFormat="1" ht="32.25" customHeight="1" x14ac:dyDescent="0.25">
      <c r="A108" s="55"/>
      <c r="B108" s="47"/>
      <c r="C108" s="60"/>
      <c r="D108" s="75"/>
      <c r="E108" s="317" t="s">
        <v>175</v>
      </c>
      <c r="F108" s="321" t="s">
        <v>126</v>
      </c>
      <c r="G108" s="320" t="s">
        <v>107</v>
      </c>
      <c r="H108" s="324" t="s">
        <v>153</v>
      </c>
      <c r="I108" s="324" t="s">
        <v>76</v>
      </c>
      <c r="J108" s="2"/>
      <c r="K108" s="324" t="s">
        <v>153</v>
      </c>
      <c r="L108" s="42" t="s">
        <v>76</v>
      </c>
      <c r="M108" s="47"/>
      <c r="N108" s="47"/>
      <c r="O108" s="53"/>
      <c r="P108" s="54"/>
      <c r="Q108" s="54"/>
      <c r="R108" s="54"/>
      <c r="S108" s="55"/>
      <c r="T108" s="55"/>
      <c r="U108" s="55"/>
      <c r="V108" s="55"/>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c r="FB108" s="56"/>
      <c r="FC108" s="56"/>
      <c r="FD108" s="56"/>
      <c r="FE108" s="56"/>
      <c r="FF108" s="56"/>
      <c r="FG108" s="56"/>
      <c r="FH108" s="56"/>
      <c r="FI108" s="56"/>
      <c r="FJ108" s="56"/>
      <c r="FK108" s="56"/>
      <c r="FL108" s="56"/>
      <c r="FM108" s="56"/>
      <c r="FN108" s="56"/>
      <c r="FO108" s="56"/>
      <c r="FP108" s="56"/>
      <c r="FQ108" s="56"/>
      <c r="FR108" s="56"/>
      <c r="FS108" s="56"/>
      <c r="FT108" s="56"/>
      <c r="FU108" s="56"/>
      <c r="FV108" s="56"/>
      <c r="FW108" s="56"/>
      <c r="FX108" s="56"/>
      <c r="FY108" s="56"/>
      <c r="FZ108" s="56"/>
      <c r="GA108" s="56"/>
      <c r="GB108" s="56"/>
      <c r="GC108" s="56"/>
      <c r="GD108" s="56"/>
      <c r="GE108" s="56"/>
      <c r="GF108" s="56"/>
      <c r="GG108" s="56"/>
      <c r="GH108" s="56"/>
      <c r="GI108" s="56"/>
      <c r="GJ108" s="56"/>
      <c r="GK108" s="56"/>
      <c r="GL108" s="56"/>
      <c r="GM108" s="56"/>
      <c r="GN108" s="56"/>
      <c r="GO108" s="56"/>
      <c r="GP108" s="56"/>
      <c r="GQ108" s="56"/>
      <c r="GR108" s="56"/>
      <c r="GS108" s="56"/>
      <c r="GT108" s="56"/>
      <c r="GU108" s="56"/>
      <c r="GV108" s="56"/>
      <c r="GW108" s="56"/>
      <c r="GX108" s="56"/>
      <c r="GY108" s="56"/>
      <c r="GZ108" s="56"/>
      <c r="HA108" s="56"/>
      <c r="HB108" s="56"/>
      <c r="HC108" s="56"/>
      <c r="HD108" s="56"/>
      <c r="HE108" s="56"/>
      <c r="HF108" s="56"/>
      <c r="HG108" s="56"/>
      <c r="HH108" s="56"/>
      <c r="HI108" s="56"/>
      <c r="HJ108" s="56"/>
      <c r="HK108" s="56"/>
      <c r="HL108" s="56"/>
      <c r="HM108" s="56"/>
      <c r="HN108" s="56"/>
      <c r="HO108" s="56"/>
      <c r="HP108" s="56"/>
      <c r="HQ108" s="56"/>
      <c r="HR108" s="56"/>
      <c r="HS108" s="56"/>
      <c r="HT108" s="56"/>
      <c r="HU108" s="56"/>
      <c r="HV108" s="56"/>
      <c r="HW108" s="56"/>
      <c r="HX108" s="56"/>
      <c r="HY108" s="56"/>
      <c r="HZ108" s="56"/>
      <c r="IA108" s="56"/>
      <c r="IB108" s="56"/>
      <c r="IC108" s="56"/>
      <c r="ID108" s="56"/>
      <c r="IE108" s="56"/>
      <c r="IF108" s="56"/>
      <c r="IG108" s="56"/>
      <c r="IH108" s="56"/>
      <c r="II108" s="56"/>
      <c r="IJ108" s="56"/>
      <c r="IK108" s="56"/>
      <c r="IL108" s="56"/>
      <c r="IM108" s="56"/>
      <c r="IN108" s="56"/>
      <c r="IO108" s="56"/>
      <c r="IP108" s="56"/>
      <c r="IQ108" s="56"/>
      <c r="IR108" s="56"/>
      <c r="IS108" s="56"/>
      <c r="IT108" s="56"/>
      <c r="IU108" s="56"/>
      <c r="IV108" s="56"/>
      <c r="IW108" s="56"/>
      <c r="IX108" s="56"/>
      <c r="IY108" s="56"/>
      <c r="IZ108" s="56"/>
      <c r="JA108" s="56"/>
      <c r="JB108" s="56"/>
      <c r="JC108" s="56"/>
      <c r="JD108" s="56"/>
      <c r="JE108" s="56"/>
      <c r="JF108" s="56"/>
      <c r="JG108" s="56"/>
      <c r="JH108" s="56"/>
      <c r="JI108" s="56"/>
      <c r="JJ108" s="56"/>
      <c r="JK108" s="56"/>
      <c r="JL108" s="56"/>
      <c r="JM108" s="56"/>
      <c r="JN108" s="56"/>
      <c r="JO108" s="56"/>
      <c r="JP108" s="56"/>
      <c r="JQ108" s="56"/>
      <c r="JR108" s="56"/>
      <c r="JS108" s="56"/>
      <c r="JT108" s="56"/>
      <c r="JU108" s="56"/>
      <c r="JV108" s="56"/>
      <c r="JW108" s="56"/>
      <c r="JX108" s="56"/>
      <c r="JY108" s="56"/>
      <c r="JZ108" s="56"/>
      <c r="KA108" s="56"/>
      <c r="KB108" s="56"/>
      <c r="KC108" s="56"/>
      <c r="KD108" s="56"/>
      <c r="KE108" s="56"/>
      <c r="KF108" s="56"/>
      <c r="KG108" s="56"/>
      <c r="KH108" s="56"/>
      <c r="KI108" s="56"/>
      <c r="KJ108" s="56"/>
      <c r="KK108" s="56"/>
      <c r="KL108" s="56"/>
      <c r="KM108" s="56"/>
      <c r="KN108" s="56"/>
      <c r="KO108" s="56"/>
      <c r="KP108" s="56"/>
      <c r="KQ108" s="56"/>
      <c r="KR108" s="56"/>
      <c r="KS108" s="56"/>
      <c r="KT108" s="56"/>
      <c r="KU108" s="56"/>
      <c r="KV108" s="56"/>
      <c r="KW108" s="56"/>
      <c r="KX108" s="56"/>
      <c r="KY108" s="56"/>
      <c r="KZ108" s="56"/>
      <c r="LA108" s="56"/>
      <c r="LB108" s="56"/>
      <c r="LC108" s="56"/>
      <c r="LD108" s="56"/>
      <c r="LE108" s="56"/>
      <c r="LF108" s="56"/>
      <c r="LG108" s="56"/>
      <c r="LH108" s="56"/>
      <c r="LI108" s="56"/>
      <c r="LJ108" s="56"/>
      <c r="LK108" s="56"/>
      <c r="LL108" s="56"/>
      <c r="LM108" s="56"/>
      <c r="LN108" s="56"/>
      <c r="LO108" s="56"/>
      <c r="LP108" s="56"/>
      <c r="LQ108" s="56"/>
      <c r="LR108" s="56"/>
      <c r="LS108" s="56"/>
      <c r="LT108" s="56"/>
      <c r="LU108" s="56"/>
      <c r="LV108" s="56"/>
      <c r="LW108" s="56"/>
      <c r="LX108" s="56"/>
      <c r="LY108" s="56"/>
      <c r="LZ108" s="56"/>
      <c r="MA108" s="56"/>
      <c r="MB108" s="56"/>
      <c r="MC108" s="56"/>
      <c r="MD108" s="56"/>
      <c r="ME108" s="56"/>
      <c r="MF108" s="56"/>
      <c r="MG108" s="56"/>
      <c r="MH108" s="56"/>
      <c r="MI108" s="56"/>
      <c r="MJ108" s="56"/>
      <c r="MK108" s="56"/>
      <c r="ML108" s="56"/>
      <c r="MM108" s="56"/>
      <c r="MN108" s="56"/>
      <c r="MO108" s="56"/>
      <c r="MP108" s="56"/>
      <c r="MQ108" s="56"/>
      <c r="MR108" s="56"/>
      <c r="MS108" s="56"/>
      <c r="MT108" s="56"/>
      <c r="MU108" s="56"/>
      <c r="MV108" s="56"/>
      <c r="MW108" s="56"/>
      <c r="MX108" s="56"/>
      <c r="MY108" s="56"/>
      <c r="MZ108" s="56"/>
      <c r="NA108" s="56"/>
      <c r="NB108" s="56"/>
      <c r="NC108" s="56"/>
      <c r="ND108" s="56"/>
      <c r="NE108" s="56"/>
      <c r="NF108" s="56"/>
      <c r="NG108" s="56"/>
      <c r="NH108" s="56"/>
      <c r="NI108" s="56"/>
      <c r="NJ108" s="56"/>
      <c r="NK108" s="56"/>
      <c r="NL108" s="56"/>
      <c r="NM108" s="56"/>
      <c r="NN108" s="56"/>
      <c r="NO108" s="56"/>
      <c r="NP108" s="56"/>
      <c r="NQ108" s="56"/>
      <c r="NR108" s="56"/>
      <c r="NS108" s="56"/>
      <c r="NT108" s="56"/>
      <c r="NU108" s="56"/>
      <c r="NV108" s="56"/>
      <c r="NW108" s="56"/>
      <c r="NX108" s="56"/>
      <c r="NY108" s="56"/>
      <c r="NZ108" s="56"/>
      <c r="OA108" s="56"/>
      <c r="OB108" s="56"/>
      <c r="OC108" s="56"/>
      <c r="OD108" s="56"/>
      <c r="OE108" s="56"/>
      <c r="OF108" s="56"/>
      <c r="OG108" s="56"/>
      <c r="OH108" s="56"/>
      <c r="OI108" s="56"/>
      <c r="OJ108" s="56"/>
      <c r="OK108" s="56"/>
      <c r="OL108" s="56"/>
      <c r="OM108" s="56"/>
      <c r="ON108" s="56"/>
      <c r="OO108" s="56"/>
      <c r="OP108" s="56"/>
      <c r="OQ108" s="56"/>
      <c r="OR108" s="56"/>
      <c r="OS108" s="56"/>
      <c r="OT108" s="56"/>
      <c r="OU108" s="56"/>
      <c r="OV108" s="56"/>
      <c r="OW108" s="56"/>
      <c r="OX108" s="56"/>
      <c r="OY108" s="56"/>
      <c r="OZ108" s="56"/>
      <c r="PA108" s="56"/>
      <c r="PB108" s="56"/>
      <c r="PC108" s="56"/>
      <c r="PD108" s="56"/>
      <c r="PE108" s="56"/>
      <c r="PF108" s="56"/>
      <c r="PG108" s="56"/>
      <c r="PH108" s="56"/>
      <c r="PI108" s="56"/>
      <c r="PJ108" s="56"/>
      <c r="PK108" s="56"/>
      <c r="PL108" s="56"/>
      <c r="PM108" s="56"/>
      <c r="PN108" s="56"/>
      <c r="PO108" s="56"/>
      <c r="PP108" s="56"/>
      <c r="PQ108" s="56"/>
      <c r="PR108" s="56"/>
      <c r="PS108" s="56"/>
      <c r="PT108" s="56"/>
      <c r="PU108" s="56"/>
      <c r="PV108" s="56"/>
      <c r="PW108" s="56"/>
      <c r="PX108" s="56"/>
      <c r="PY108" s="56"/>
      <c r="PZ108" s="56"/>
      <c r="QA108" s="56"/>
      <c r="QB108" s="56"/>
      <c r="QC108" s="56"/>
      <c r="QD108" s="56"/>
      <c r="QE108" s="56"/>
      <c r="QF108" s="56"/>
      <c r="QG108" s="56"/>
      <c r="QH108" s="56"/>
      <c r="QI108" s="56"/>
      <c r="QJ108" s="56"/>
      <c r="QK108" s="56"/>
      <c r="QL108" s="56"/>
      <c r="QM108" s="56"/>
      <c r="QN108" s="56"/>
      <c r="QO108" s="56"/>
      <c r="QP108" s="56"/>
      <c r="QQ108" s="56"/>
      <c r="QR108" s="56"/>
      <c r="QS108" s="56"/>
      <c r="QT108" s="56"/>
      <c r="QU108" s="56"/>
      <c r="QV108" s="56"/>
      <c r="QW108" s="56"/>
      <c r="QX108" s="56"/>
      <c r="QY108" s="56"/>
      <c r="QZ108" s="56"/>
      <c r="RA108" s="56"/>
      <c r="RB108" s="56"/>
      <c r="RC108" s="56"/>
      <c r="RD108" s="56"/>
      <c r="RE108" s="56"/>
      <c r="RF108" s="56"/>
      <c r="RG108" s="56"/>
      <c r="RH108" s="56"/>
      <c r="RI108" s="56"/>
      <c r="RJ108" s="56"/>
      <c r="RK108" s="56"/>
      <c r="RL108" s="56"/>
      <c r="RM108" s="56"/>
      <c r="RN108" s="56"/>
      <c r="RO108" s="56"/>
      <c r="RP108" s="56"/>
      <c r="RQ108" s="56"/>
      <c r="RR108" s="56"/>
      <c r="RS108" s="56"/>
      <c r="RT108" s="56"/>
      <c r="RU108" s="56"/>
      <c r="RV108" s="56"/>
      <c r="RW108" s="56"/>
      <c r="RX108" s="56"/>
      <c r="RY108" s="56"/>
      <c r="RZ108" s="56"/>
      <c r="SA108" s="56"/>
      <c r="SB108" s="56"/>
      <c r="SC108" s="56"/>
      <c r="SD108" s="56"/>
      <c r="SE108" s="56"/>
      <c r="SF108" s="56"/>
      <c r="SG108" s="56"/>
      <c r="SH108" s="56"/>
      <c r="SI108" s="56"/>
      <c r="SJ108" s="56"/>
      <c r="SK108" s="56"/>
      <c r="SL108" s="56"/>
      <c r="SM108" s="56"/>
      <c r="SN108" s="56"/>
      <c r="SO108" s="56"/>
      <c r="SP108" s="56"/>
      <c r="SQ108" s="56"/>
      <c r="SR108" s="56"/>
      <c r="SS108" s="56"/>
      <c r="ST108" s="56"/>
      <c r="SU108" s="56"/>
      <c r="SV108" s="56"/>
      <c r="SW108" s="56"/>
      <c r="SX108" s="56"/>
      <c r="SY108" s="56"/>
      <c r="SZ108" s="56"/>
      <c r="TA108" s="56"/>
      <c r="TB108" s="56"/>
      <c r="TC108" s="56"/>
      <c r="TD108" s="56"/>
      <c r="TE108" s="56"/>
      <c r="TF108" s="56"/>
      <c r="TG108" s="56"/>
      <c r="TH108" s="56"/>
      <c r="TI108" s="56"/>
      <c r="TJ108" s="56"/>
      <c r="TK108" s="56"/>
      <c r="TL108" s="56"/>
      <c r="TM108" s="56"/>
      <c r="TN108" s="56"/>
      <c r="TO108" s="56"/>
      <c r="TP108" s="56"/>
      <c r="TQ108" s="56"/>
      <c r="TR108" s="56"/>
      <c r="TS108" s="56"/>
      <c r="TT108" s="56"/>
      <c r="TU108" s="56"/>
      <c r="TV108" s="56"/>
      <c r="TW108" s="56"/>
      <c r="TX108" s="56"/>
      <c r="TY108" s="56"/>
      <c r="TZ108" s="56"/>
      <c r="UA108" s="56"/>
      <c r="UB108" s="56"/>
      <c r="UC108" s="56"/>
      <c r="UD108" s="56"/>
      <c r="UE108" s="56"/>
      <c r="UF108" s="56"/>
      <c r="UG108" s="56"/>
      <c r="UH108" s="56"/>
      <c r="UI108" s="56"/>
      <c r="UJ108" s="56"/>
      <c r="UK108" s="56"/>
      <c r="UL108" s="56"/>
      <c r="UM108" s="56"/>
      <c r="UN108" s="56"/>
      <c r="UO108" s="56"/>
      <c r="UP108" s="56"/>
      <c r="UQ108" s="56"/>
      <c r="UR108" s="56"/>
      <c r="US108" s="56"/>
      <c r="UT108" s="56"/>
      <c r="UU108" s="56"/>
      <c r="UV108" s="56"/>
      <c r="UW108" s="56"/>
      <c r="UX108" s="56"/>
      <c r="UY108" s="56"/>
      <c r="UZ108" s="56"/>
      <c r="VA108" s="56"/>
      <c r="VB108" s="56"/>
      <c r="VC108" s="56"/>
      <c r="VD108" s="56"/>
      <c r="VE108" s="56"/>
      <c r="VF108" s="56"/>
      <c r="VG108" s="56"/>
      <c r="VH108" s="56"/>
      <c r="VI108" s="56"/>
      <c r="VJ108" s="56"/>
      <c r="VK108" s="56"/>
      <c r="VL108" s="56"/>
      <c r="VM108" s="56"/>
      <c r="VN108" s="56"/>
      <c r="VO108" s="56"/>
      <c r="VP108" s="56"/>
      <c r="VQ108" s="56"/>
      <c r="VR108" s="56"/>
      <c r="VS108" s="56"/>
      <c r="VT108" s="56"/>
      <c r="VU108" s="56"/>
      <c r="VV108" s="56"/>
      <c r="VW108" s="56"/>
      <c r="VX108" s="56"/>
      <c r="VY108" s="56"/>
      <c r="VZ108" s="56"/>
      <c r="WA108" s="56"/>
      <c r="WB108" s="56"/>
      <c r="WC108" s="56"/>
      <c r="WD108" s="56"/>
      <c r="WE108" s="56"/>
      <c r="WF108" s="56"/>
      <c r="WG108" s="56"/>
      <c r="WH108" s="56"/>
      <c r="WI108" s="56"/>
      <c r="WJ108" s="56"/>
      <c r="WK108" s="56"/>
      <c r="WL108" s="56"/>
      <c r="WM108" s="56"/>
      <c r="WN108" s="56"/>
      <c r="WO108" s="56"/>
      <c r="WP108" s="56"/>
      <c r="WQ108" s="56"/>
      <c r="WR108" s="56"/>
      <c r="WS108" s="56"/>
      <c r="WT108" s="56"/>
      <c r="WU108" s="56"/>
      <c r="WV108" s="56"/>
      <c r="WW108" s="56"/>
      <c r="WX108" s="56"/>
      <c r="WY108" s="56"/>
      <c r="WZ108" s="56"/>
      <c r="XA108" s="56"/>
      <c r="XB108" s="56"/>
      <c r="XC108" s="56"/>
      <c r="XD108" s="56"/>
      <c r="XE108" s="56"/>
      <c r="XF108" s="56"/>
      <c r="XG108" s="56"/>
      <c r="XH108" s="56"/>
      <c r="XI108" s="56"/>
      <c r="XJ108" s="56"/>
      <c r="XK108" s="56"/>
      <c r="XL108" s="56"/>
      <c r="XM108" s="56"/>
      <c r="XN108" s="56"/>
      <c r="XO108" s="56"/>
      <c r="XP108" s="56"/>
      <c r="XQ108" s="56"/>
      <c r="XR108" s="56"/>
      <c r="XS108" s="56"/>
      <c r="XT108" s="56"/>
      <c r="XU108" s="56"/>
      <c r="XV108" s="56"/>
      <c r="XW108" s="56"/>
      <c r="XX108" s="56"/>
      <c r="XY108" s="56"/>
      <c r="XZ108" s="56"/>
      <c r="YA108" s="56"/>
      <c r="YB108" s="56"/>
      <c r="YC108" s="56"/>
      <c r="YD108" s="56"/>
      <c r="YE108" s="56"/>
      <c r="YF108" s="56"/>
      <c r="YG108" s="56"/>
      <c r="YH108" s="56"/>
      <c r="YI108" s="56"/>
      <c r="YJ108" s="56"/>
      <c r="YK108" s="56"/>
      <c r="YL108" s="56"/>
      <c r="YM108" s="56"/>
      <c r="YN108" s="56"/>
      <c r="YO108" s="56"/>
      <c r="YP108" s="56"/>
      <c r="YQ108" s="56"/>
      <c r="YR108" s="56"/>
      <c r="YS108" s="56"/>
      <c r="YT108" s="56"/>
      <c r="YU108" s="56"/>
      <c r="YV108" s="56"/>
      <c r="YW108" s="56"/>
      <c r="YX108" s="56"/>
      <c r="YY108" s="56"/>
      <c r="YZ108" s="56"/>
      <c r="ZA108" s="56"/>
      <c r="ZB108" s="56"/>
      <c r="ZC108" s="56"/>
      <c r="ZD108" s="56"/>
      <c r="ZE108" s="56"/>
      <c r="ZF108" s="56"/>
      <c r="ZG108" s="56"/>
      <c r="ZH108" s="56"/>
      <c r="ZI108" s="56"/>
      <c r="ZJ108" s="56"/>
      <c r="ZK108" s="56"/>
      <c r="ZL108" s="56"/>
      <c r="ZM108" s="56"/>
      <c r="ZN108" s="56"/>
      <c r="ZO108" s="56"/>
      <c r="ZP108" s="56"/>
      <c r="ZQ108" s="56"/>
      <c r="ZR108" s="56"/>
      <c r="ZS108" s="56"/>
      <c r="ZT108" s="56"/>
      <c r="ZU108" s="56"/>
      <c r="ZV108" s="56"/>
      <c r="ZW108" s="56"/>
      <c r="ZX108" s="56"/>
      <c r="ZY108" s="56"/>
      <c r="ZZ108" s="56"/>
      <c r="AAA108" s="56"/>
      <c r="AAB108" s="56"/>
      <c r="AAC108" s="56"/>
      <c r="AAD108" s="56"/>
      <c r="AAE108" s="56"/>
      <c r="AAF108" s="56"/>
      <c r="AAG108" s="56"/>
      <c r="AAH108" s="56"/>
      <c r="AAI108" s="56"/>
      <c r="AAJ108" s="56"/>
      <c r="AAK108" s="56"/>
      <c r="AAL108" s="56"/>
      <c r="AAM108" s="56"/>
      <c r="AAN108" s="56"/>
      <c r="AAO108" s="56"/>
      <c r="AAP108" s="56"/>
      <c r="AAQ108" s="56"/>
      <c r="AAR108" s="56"/>
      <c r="AAS108" s="56"/>
      <c r="AAT108" s="56"/>
      <c r="AAU108" s="56"/>
      <c r="AAV108" s="56"/>
      <c r="AAW108" s="56"/>
      <c r="AAX108" s="56"/>
      <c r="AAY108" s="56"/>
      <c r="AAZ108" s="56"/>
      <c r="ABA108" s="56"/>
      <c r="ABB108" s="56"/>
      <c r="ABC108" s="56"/>
      <c r="ABD108" s="56"/>
      <c r="ABE108" s="56"/>
      <c r="ABF108" s="56"/>
      <c r="ABG108" s="56"/>
      <c r="ABH108" s="56"/>
      <c r="ABI108" s="56"/>
      <c r="ABJ108" s="56"/>
      <c r="ABK108" s="56"/>
      <c r="ABL108" s="56"/>
      <c r="ABM108" s="56"/>
      <c r="ABN108" s="56"/>
      <c r="ABO108" s="56"/>
      <c r="ABP108" s="56"/>
      <c r="ABQ108" s="56"/>
      <c r="ABR108" s="56"/>
      <c r="ABS108" s="56"/>
      <c r="ABT108" s="56"/>
      <c r="ABU108" s="56"/>
      <c r="ABV108" s="56"/>
      <c r="ABW108" s="56"/>
      <c r="ABX108" s="56"/>
      <c r="ABY108" s="56"/>
      <c r="ABZ108" s="56"/>
      <c r="ACA108" s="56"/>
      <c r="ACB108" s="56"/>
      <c r="ACC108" s="56"/>
      <c r="ACD108" s="56"/>
      <c r="ACE108" s="56"/>
      <c r="ACF108" s="56"/>
      <c r="ACG108" s="56"/>
      <c r="ACH108" s="56"/>
      <c r="ACI108" s="56"/>
      <c r="ACJ108" s="56"/>
      <c r="ACK108" s="56"/>
      <c r="ACL108" s="56"/>
      <c r="ACM108" s="56"/>
      <c r="ACN108" s="56"/>
      <c r="ACO108" s="56"/>
      <c r="ACP108" s="56"/>
      <c r="ACQ108" s="56"/>
      <c r="ACR108" s="56"/>
      <c r="ACS108" s="56"/>
      <c r="ACT108" s="56"/>
      <c r="ACU108" s="56"/>
      <c r="ACV108" s="56"/>
      <c r="ACW108" s="56"/>
      <c r="ACX108" s="56"/>
      <c r="ACY108" s="56"/>
      <c r="ACZ108" s="56"/>
      <c r="ADA108" s="56"/>
      <c r="ADB108" s="56"/>
      <c r="ADC108" s="56"/>
      <c r="ADD108" s="56"/>
      <c r="ADE108" s="56"/>
      <c r="ADF108" s="56"/>
      <c r="ADG108" s="56"/>
      <c r="ADH108" s="56"/>
      <c r="ADI108" s="56"/>
      <c r="ADJ108" s="56"/>
      <c r="ADK108" s="56"/>
      <c r="ADL108" s="56"/>
      <c r="ADM108" s="56"/>
      <c r="ADN108" s="56"/>
      <c r="ADO108" s="56"/>
      <c r="ADP108" s="56"/>
      <c r="ADQ108" s="56"/>
      <c r="ADR108" s="56"/>
      <c r="ADS108" s="56"/>
      <c r="ADT108" s="56"/>
      <c r="ADU108" s="56"/>
      <c r="ADV108" s="56"/>
      <c r="ADW108" s="56"/>
      <c r="ADX108" s="56"/>
      <c r="ADY108" s="56"/>
      <c r="ADZ108" s="56"/>
      <c r="AEA108" s="56"/>
      <c r="AEB108" s="56"/>
      <c r="AEC108" s="56"/>
      <c r="AED108" s="56"/>
      <c r="AEE108" s="56"/>
      <c r="AEF108" s="56"/>
      <c r="AEG108" s="56"/>
      <c r="AEH108" s="56"/>
      <c r="AEI108" s="56"/>
      <c r="AEJ108" s="56"/>
      <c r="AEK108" s="56"/>
      <c r="AEL108" s="56"/>
      <c r="AEM108" s="56"/>
      <c r="AEN108" s="56"/>
      <c r="AEO108" s="56"/>
      <c r="AEP108" s="56"/>
      <c r="AEQ108" s="56"/>
      <c r="AER108" s="56"/>
      <c r="AES108" s="56"/>
      <c r="AET108" s="56"/>
      <c r="AEU108" s="56"/>
      <c r="AEV108" s="56"/>
      <c r="AEW108" s="56"/>
      <c r="AEX108" s="56"/>
      <c r="AEY108" s="56"/>
      <c r="AEZ108" s="56"/>
      <c r="AFA108" s="56"/>
      <c r="AFB108" s="56"/>
      <c r="AFC108" s="56"/>
      <c r="AFD108" s="56"/>
      <c r="AFE108" s="56"/>
      <c r="AFF108" s="56"/>
      <c r="AFG108" s="56"/>
      <c r="AFH108" s="56"/>
      <c r="AFI108" s="56"/>
      <c r="AFJ108" s="56"/>
      <c r="AFK108" s="56"/>
      <c r="AFL108" s="56"/>
      <c r="AFM108" s="56"/>
      <c r="AFN108" s="56"/>
      <c r="AFO108" s="56"/>
      <c r="AFP108" s="56"/>
      <c r="AFQ108" s="56"/>
      <c r="AFR108" s="56"/>
      <c r="AFS108" s="56"/>
      <c r="AFT108" s="56"/>
      <c r="AFU108" s="56"/>
      <c r="AFV108" s="56"/>
      <c r="AFW108" s="56"/>
      <c r="AFX108" s="56"/>
      <c r="AFY108" s="56"/>
      <c r="AFZ108" s="56"/>
      <c r="AGA108" s="56"/>
      <c r="AGB108" s="56"/>
      <c r="AGC108" s="56"/>
      <c r="AGD108" s="56"/>
      <c r="AGE108" s="56"/>
      <c r="AGF108" s="56"/>
      <c r="AGG108" s="56"/>
      <c r="AGH108" s="56"/>
      <c r="AGI108" s="56"/>
      <c r="AGJ108" s="56"/>
      <c r="AGK108" s="56"/>
      <c r="AGL108" s="56"/>
      <c r="AGM108" s="56"/>
      <c r="AGN108" s="56"/>
      <c r="AGO108" s="56"/>
      <c r="AGP108" s="56"/>
      <c r="AGQ108" s="56"/>
      <c r="AGR108" s="56"/>
      <c r="AGS108" s="56"/>
      <c r="AGT108" s="56"/>
      <c r="AGU108" s="56"/>
      <c r="AGV108" s="56"/>
      <c r="AGW108" s="56"/>
      <c r="AGX108" s="56"/>
      <c r="AGY108" s="56"/>
      <c r="AGZ108" s="56"/>
      <c r="AHA108" s="56"/>
      <c r="AHB108" s="56"/>
      <c r="AHC108" s="56"/>
      <c r="AHD108" s="56"/>
      <c r="AHE108" s="56"/>
      <c r="AHF108" s="56"/>
      <c r="AHG108" s="56"/>
      <c r="AHH108" s="56"/>
      <c r="AHI108" s="56"/>
      <c r="AHJ108" s="56"/>
      <c r="AHK108" s="56"/>
      <c r="AHL108" s="56"/>
      <c r="AHM108" s="56"/>
      <c r="AHN108" s="56"/>
      <c r="AHO108" s="56"/>
      <c r="AHP108" s="56"/>
      <c r="AHQ108" s="56"/>
      <c r="AHR108" s="56"/>
      <c r="AHS108" s="56"/>
      <c r="AHT108" s="56"/>
      <c r="AHU108" s="56"/>
      <c r="AHV108" s="56"/>
      <c r="AHW108" s="56"/>
      <c r="AHX108" s="56"/>
      <c r="AHY108" s="56"/>
      <c r="AHZ108" s="56"/>
      <c r="AIA108" s="56"/>
      <c r="AIB108" s="56"/>
      <c r="AIC108" s="56"/>
      <c r="AID108" s="56"/>
      <c r="AIE108" s="56"/>
      <c r="AIF108" s="56"/>
      <c r="AIG108" s="56"/>
      <c r="AIH108" s="56"/>
      <c r="AII108" s="56"/>
      <c r="AIJ108" s="56"/>
      <c r="AIK108" s="56"/>
      <c r="AIL108" s="56"/>
      <c r="AIM108" s="56"/>
      <c r="AIN108" s="56"/>
      <c r="AIO108" s="56"/>
      <c r="AIP108" s="56"/>
      <c r="AIQ108" s="56"/>
      <c r="AIR108" s="56"/>
      <c r="AIS108" s="56"/>
      <c r="AIT108" s="56"/>
      <c r="AIU108" s="56"/>
      <c r="AIV108" s="56"/>
      <c r="AIW108" s="56"/>
      <c r="AIX108" s="56"/>
      <c r="AIY108" s="56"/>
      <c r="AIZ108" s="56"/>
      <c r="AJA108" s="56"/>
      <c r="AJB108" s="56"/>
      <c r="AJC108" s="56"/>
      <c r="AJD108" s="56"/>
      <c r="AJE108" s="56"/>
      <c r="AJF108" s="56"/>
      <c r="AJG108" s="56"/>
      <c r="AJH108" s="56"/>
      <c r="AJI108" s="56"/>
      <c r="AJJ108" s="56"/>
      <c r="AJK108" s="56"/>
      <c r="AJL108" s="56"/>
      <c r="AJM108" s="56"/>
      <c r="AJN108" s="56"/>
      <c r="AJO108" s="56"/>
      <c r="AJP108" s="56"/>
      <c r="AJQ108" s="56"/>
      <c r="AJR108" s="56"/>
      <c r="AJS108" s="56"/>
      <c r="AJT108" s="56"/>
      <c r="AJU108" s="56"/>
      <c r="AJV108" s="56"/>
      <c r="AJW108" s="56"/>
      <c r="AJX108" s="56"/>
      <c r="AJY108" s="56"/>
      <c r="AJZ108" s="56"/>
      <c r="AKA108" s="56"/>
      <c r="AKB108" s="56"/>
      <c r="AKC108" s="56"/>
      <c r="AKD108" s="56"/>
      <c r="AKE108" s="56"/>
      <c r="AKF108" s="56"/>
      <c r="AKG108" s="56"/>
      <c r="AKH108" s="56"/>
      <c r="AKI108" s="56"/>
      <c r="AKJ108" s="56"/>
      <c r="AKK108" s="56"/>
      <c r="AKL108" s="56"/>
      <c r="AKM108" s="56"/>
      <c r="AKN108" s="56"/>
      <c r="AKO108" s="56"/>
      <c r="AKP108" s="56"/>
      <c r="AKQ108" s="56"/>
      <c r="AKR108" s="56"/>
      <c r="AKS108" s="56"/>
      <c r="AKT108" s="56"/>
      <c r="AKU108" s="56"/>
      <c r="AKV108" s="56"/>
      <c r="AKW108" s="56"/>
      <c r="AKX108" s="56"/>
      <c r="AKY108" s="56"/>
      <c r="AKZ108" s="56"/>
      <c r="ALA108" s="56"/>
      <c r="ALB108" s="56"/>
      <c r="ALC108" s="56"/>
      <c r="ALD108" s="56"/>
      <c r="ALE108" s="56"/>
      <c r="ALF108" s="56"/>
      <c r="ALG108" s="56"/>
      <c r="ALH108" s="56"/>
      <c r="ALI108" s="56"/>
      <c r="ALJ108" s="56"/>
      <c r="ALK108" s="56"/>
      <c r="ALL108" s="56"/>
      <c r="ALM108" s="56"/>
      <c r="ALN108" s="56"/>
      <c r="ALO108" s="56"/>
      <c r="ALP108" s="56"/>
      <c r="ALQ108" s="56"/>
      <c r="ALR108" s="56"/>
      <c r="ALS108" s="56"/>
      <c r="ALT108" s="56"/>
      <c r="ALU108" s="56"/>
      <c r="ALV108" s="56"/>
      <c r="ALW108" s="56"/>
      <c r="ALX108" s="56"/>
      <c r="ALY108" s="56"/>
      <c r="ALZ108" s="56"/>
      <c r="AMA108" s="56"/>
      <c r="AMB108" s="56"/>
      <c r="AMC108" s="56"/>
      <c r="AMD108" s="56"/>
      <c r="AME108" s="56"/>
      <c r="AMF108" s="56"/>
      <c r="AMG108" s="56"/>
      <c r="AMH108" s="56"/>
      <c r="AMI108" s="56"/>
      <c r="AMJ108" s="56"/>
      <c r="AMK108" s="56"/>
      <c r="AML108" s="56"/>
      <c r="AMM108" s="56"/>
      <c r="AMN108" s="56"/>
      <c r="AMO108" s="56"/>
      <c r="AMP108" s="56"/>
      <c r="AMQ108" s="56"/>
      <c r="AMR108" s="56"/>
      <c r="AMS108" s="56"/>
      <c r="AMT108" s="56"/>
      <c r="AMU108" s="56"/>
      <c r="AMV108" s="56"/>
      <c r="AMW108" s="56"/>
      <c r="AMX108" s="56"/>
      <c r="AMY108" s="56"/>
      <c r="AMZ108" s="56"/>
      <c r="ANA108" s="56"/>
      <c r="ANB108" s="56"/>
      <c r="ANC108" s="56"/>
      <c r="AND108" s="56"/>
      <c r="ANE108" s="56"/>
      <c r="ANF108" s="56"/>
      <c r="ANG108" s="56"/>
      <c r="ANH108" s="56"/>
      <c r="ANI108" s="56"/>
      <c r="ANJ108" s="56"/>
      <c r="ANK108" s="56"/>
      <c r="ANL108" s="56"/>
      <c r="ANM108" s="56"/>
      <c r="ANN108" s="56"/>
      <c r="ANO108" s="56"/>
      <c r="ANP108" s="56"/>
      <c r="ANQ108" s="56"/>
      <c r="ANR108" s="56"/>
      <c r="ANS108" s="56"/>
      <c r="ANT108" s="56"/>
      <c r="ANU108" s="56"/>
      <c r="ANV108" s="56"/>
      <c r="ANW108" s="56"/>
      <c r="ANX108" s="56"/>
      <c r="ANY108" s="56"/>
      <c r="ANZ108" s="56"/>
      <c r="AOA108" s="56"/>
      <c r="AOB108" s="56"/>
      <c r="AOC108" s="56"/>
      <c r="AOD108" s="56"/>
    </row>
    <row r="109" spans="1:1070" ht="15" customHeight="1" x14ac:dyDescent="0.25">
      <c r="B109" s="47"/>
      <c r="C109" s="60"/>
      <c r="D109" s="60"/>
      <c r="E109" s="335"/>
      <c r="F109" s="285"/>
      <c r="G109" s="289"/>
      <c r="H109" s="269"/>
      <c r="I109" s="40">
        <f>(F109*G109)*H109</f>
        <v>0</v>
      </c>
      <c r="J109" s="2"/>
      <c r="K109" s="273" t="str">
        <f t="shared" ref="K109:K114" si="23">IFERROR(H109/$P$5,"")</f>
        <v/>
      </c>
      <c r="L109" s="38" t="str">
        <f t="shared" ref="L109:L114" si="24">IFERROR(I109/$P$5,"")</f>
        <v/>
      </c>
      <c r="M109" s="47"/>
      <c r="N109" s="47"/>
      <c r="O109" s="53"/>
      <c r="P109" s="53" t="s">
        <v>154</v>
      </c>
      <c r="Q109" s="86"/>
      <c r="S109" s="86"/>
    </row>
    <row r="110" spans="1:1070" ht="15" customHeight="1" x14ac:dyDescent="0.25">
      <c r="B110" s="47"/>
      <c r="C110" s="60"/>
      <c r="D110" s="60"/>
      <c r="E110" s="335"/>
      <c r="F110" s="285"/>
      <c r="G110" s="289"/>
      <c r="H110" s="269"/>
      <c r="I110" s="40">
        <f t="shared" ref="I110:I114" si="25">(F110*G110)*H110</f>
        <v>0</v>
      </c>
      <c r="J110" s="2"/>
      <c r="K110" s="273" t="str">
        <f t="shared" si="23"/>
        <v/>
      </c>
      <c r="L110" s="38" t="str">
        <f t="shared" si="24"/>
        <v/>
      </c>
      <c r="M110" s="47"/>
      <c r="N110" s="47"/>
      <c r="P110" s="54" t="s">
        <v>155</v>
      </c>
      <c r="Q110" s="86"/>
      <c r="S110" s="86"/>
    </row>
    <row r="111" spans="1:1070" ht="15" customHeight="1" x14ac:dyDescent="0.25">
      <c r="B111" s="47"/>
      <c r="C111" s="60"/>
      <c r="D111" s="60"/>
      <c r="E111" s="335"/>
      <c r="F111" s="285"/>
      <c r="G111" s="289"/>
      <c r="H111" s="269"/>
      <c r="I111" s="40">
        <f t="shared" si="25"/>
        <v>0</v>
      </c>
      <c r="J111" s="2"/>
      <c r="K111" s="273" t="str">
        <f t="shared" si="23"/>
        <v/>
      </c>
      <c r="L111" s="38" t="str">
        <f t="shared" si="24"/>
        <v/>
      </c>
      <c r="M111" s="47"/>
      <c r="N111" s="47"/>
      <c r="Q111" s="53"/>
    </row>
    <row r="112" spans="1:1070" ht="15" customHeight="1" x14ac:dyDescent="0.25">
      <c r="B112" s="47"/>
      <c r="C112" s="60"/>
      <c r="D112" s="60"/>
      <c r="E112" s="335"/>
      <c r="F112" s="285"/>
      <c r="G112" s="289"/>
      <c r="H112" s="269"/>
      <c r="I112" s="40">
        <f t="shared" si="25"/>
        <v>0</v>
      </c>
      <c r="J112" s="2"/>
      <c r="K112" s="273" t="str">
        <f t="shared" si="23"/>
        <v/>
      </c>
      <c r="L112" s="38" t="str">
        <f t="shared" si="24"/>
        <v/>
      </c>
      <c r="M112" s="47"/>
      <c r="N112" s="47"/>
      <c r="Q112" s="53"/>
    </row>
    <row r="113" spans="1:1070" ht="15" customHeight="1" x14ac:dyDescent="0.25">
      <c r="B113" s="47"/>
      <c r="C113" s="60"/>
      <c r="D113" s="60"/>
      <c r="E113" s="335"/>
      <c r="F113" s="285"/>
      <c r="G113" s="289"/>
      <c r="H113" s="269"/>
      <c r="I113" s="40">
        <f t="shared" si="25"/>
        <v>0</v>
      </c>
      <c r="J113" s="2"/>
      <c r="K113" s="273" t="str">
        <f t="shared" si="23"/>
        <v/>
      </c>
      <c r="L113" s="38" t="str">
        <f t="shared" si="24"/>
        <v/>
      </c>
      <c r="M113" s="47"/>
      <c r="N113" s="47"/>
      <c r="Q113" s="53"/>
    </row>
    <row r="114" spans="1:1070" ht="15" customHeight="1" thickBot="1" x14ac:dyDescent="0.3">
      <c r="B114" s="47"/>
      <c r="C114" s="60"/>
      <c r="D114" s="60"/>
      <c r="E114" s="335"/>
      <c r="F114" s="285"/>
      <c r="G114" s="289"/>
      <c r="H114" s="269"/>
      <c r="I114" s="40">
        <f t="shared" si="25"/>
        <v>0</v>
      </c>
      <c r="J114" s="2"/>
      <c r="K114" s="273" t="str">
        <f t="shared" si="23"/>
        <v/>
      </c>
      <c r="L114" s="38" t="str">
        <f t="shared" si="24"/>
        <v/>
      </c>
      <c r="M114" s="47"/>
      <c r="N114" s="47"/>
      <c r="O114" s="53"/>
    </row>
    <row r="115" spans="1:1070" s="55" customFormat="1" ht="18.75" customHeight="1" thickTop="1" x14ac:dyDescent="0.25">
      <c r="B115" s="47"/>
      <c r="C115" s="60"/>
      <c r="D115" s="60"/>
      <c r="E115" s="651" t="s">
        <v>189</v>
      </c>
      <c r="F115" s="652"/>
      <c r="G115" s="12"/>
      <c r="H115" s="12"/>
      <c r="I115" s="275">
        <f>SUM(I109:I114)</f>
        <v>0</v>
      </c>
      <c r="J115" s="16"/>
      <c r="K115" s="13"/>
      <c r="L115" s="276">
        <f>SUM(L109:L114)</f>
        <v>0</v>
      </c>
      <c r="M115" s="47"/>
      <c r="N115" s="47"/>
      <c r="O115" s="53"/>
      <c r="P115" s="54"/>
      <c r="Q115" s="54"/>
      <c r="R115" s="54"/>
    </row>
    <row r="116" spans="1:1070" s="55" customFormat="1" ht="18.75" customHeight="1" x14ac:dyDescent="0.25">
      <c r="B116" s="47"/>
      <c r="C116" s="60"/>
      <c r="D116" s="60" t="s">
        <v>15</v>
      </c>
      <c r="E116" s="646" t="s">
        <v>190</v>
      </c>
      <c r="F116" s="647"/>
      <c r="G116" s="648"/>
      <c r="H116" s="653" t="s">
        <v>87</v>
      </c>
      <c r="I116" s="654"/>
      <c r="J116" s="306"/>
      <c r="K116" s="653" t="s">
        <v>88</v>
      </c>
      <c r="L116" s="655"/>
      <c r="M116" s="47"/>
      <c r="N116" s="47"/>
      <c r="O116" s="53"/>
      <c r="P116" s="54"/>
      <c r="Q116" s="54"/>
      <c r="R116" s="54"/>
    </row>
    <row r="117" spans="1:1070" s="58" customFormat="1" x14ac:dyDescent="0.25">
      <c r="A117" s="55"/>
      <c r="B117" s="47"/>
      <c r="C117" s="60"/>
      <c r="D117" s="75"/>
      <c r="E117" s="656" t="s">
        <v>146</v>
      </c>
      <c r="F117" s="657"/>
      <c r="G117" s="324" t="s">
        <v>92</v>
      </c>
      <c r="H117" s="318" t="s">
        <v>97</v>
      </c>
      <c r="I117" s="318" t="s">
        <v>76</v>
      </c>
      <c r="J117" s="284"/>
      <c r="K117" s="321" t="s">
        <v>97</v>
      </c>
      <c r="L117" s="23" t="s">
        <v>76</v>
      </c>
      <c r="M117" s="47"/>
      <c r="N117" s="47"/>
      <c r="O117" s="53"/>
      <c r="P117" s="54"/>
      <c r="Q117" s="54"/>
      <c r="R117" s="54"/>
      <c r="S117" s="55"/>
      <c r="T117" s="55"/>
      <c r="U117" s="55"/>
      <c r="V117" s="55"/>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c r="DQ117" s="56"/>
      <c r="DR117" s="56"/>
      <c r="DS117" s="56"/>
      <c r="DT117" s="56"/>
      <c r="DU117" s="56"/>
      <c r="DV117" s="56"/>
      <c r="DW117" s="56"/>
      <c r="DX117" s="56"/>
      <c r="DY117" s="56"/>
      <c r="DZ117" s="56"/>
      <c r="EA117" s="56"/>
      <c r="EB117" s="56"/>
      <c r="EC117" s="56"/>
      <c r="ED117" s="56"/>
      <c r="EE117" s="56"/>
      <c r="EF117" s="56"/>
      <c r="EG117" s="56"/>
      <c r="EH117" s="56"/>
      <c r="EI117" s="56"/>
      <c r="EJ117" s="56"/>
      <c r="EK117" s="56"/>
      <c r="EL117" s="56"/>
      <c r="EM117" s="56"/>
      <c r="EN117" s="56"/>
      <c r="EO117" s="56"/>
      <c r="EP117" s="56"/>
      <c r="EQ117" s="56"/>
      <c r="ER117" s="56"/>
      <c r="ES117" s="56"/>
      <c r="ET117" s="56"/>
      <c r="EU117" s="56"/>
      <c r="EV117" s="56"/>
      <c r="EW117" s="56"/>
      <c r="EX117" s="56"/>
      <c r="EY117" s="56"/>
      <c r="EZ117" s="56"/>
      <c r="FA117" s="56"/>
      <c r="FB117" s="56"/>
      <c r="FC117" s="56"/>
      <c r="FD117" s="56"/>
      <c r="FE117" s="56"/>
      <c r="FF117" s="56"/>
      <c r="FG117" s="56"/>
      <c r="FH117" s="56"/>
      <c r="FI117" s="56"/>
      <c r="FJ117" s="56"/>
      <c r="FK117" s="56"/>
      <c r="FL117" s="56"/>
      <c r="FM117" s="56"/>
      <c r="FN117" s="56"/>
      <c r="FO117" s="56"/>
      <c r="FP117" s="56"/>
      <c r="FQ117" s="56"/>
      <c r="FR117" s="56"/>
      <c r="FS117" s="56"/>
      <c r="FT117" s="56"/>
      <c r="FU117" s="56"/>
      <c r="FV117" s="56"/>
      <c r="FW117" s="56"/>
      <c r="FX117" s="56"/>
      <c r="FY117" s="56"/>
      <c r="FZ117" s="56"/>
      <c r="GA117" s="56"/>
      <c r="GB117" s="56"/>
      <c r="GC117" s="56"/>
      <c r="GD117" s="56"/>
      <c r="GE117" s="56"/>
      <c r="GF117" s="56"/>
      <c r="GG117" s="56"/>
      <c r="GH117" s="56"/>
      <c r="GI117" s="56"/>
      <c r="GJ117" s="56"/>
      <c r="GK117" s="56"/>
      <c r="GL117" s="56"/>
      <c r="GM117" s="56"/>
      <c r="GN117" s="56"/>
      <c r="GO117" s="56"/>
      <c r="GP117" s="56"/>
      <c r="GQ117" s="56"/>
      <c r="GR117" s="56"/>
      <c r="GS117" s="56"/>
      <c r="GT117" s="56"/>
      <c r="GU117" s="56"/>
      <c r="GV117" s="56"/>
      <c r="GW117" s="56"/>
      <c r="GX117" s="56"/>
      <c r="GY117" s="56"/>
      <c r="GZ117" s="56"/>
      <c r="HA117" s="56"/>
      <c r="HB117" s="56"/>
      <c r="HC117" s="56"/>
      <c r="HD117" s="56"/>
      <c r="HE117" s="56"/>
      <c r="HF117" s="56"/>
      <c r="HG117" s="56"/>
      <c r="HH117" s="56"/>
      <c r="HI117" s="56"/>
      <c r="HJ117" s="56"/>
      <c r="HK117" s="56"/>
      <c r="HL117" s="56"/>
      <c r="HM117" s="56"/>
      <c r="HN117" s="56"/>
      <c r="HO117" s="56"/>
      <c r="HP117" s="56"/>
      <c r="HQ117" s="56"/>
      <c r="HR117" s="56"/>
      <c r="HS117" s="56"/>
      <c r="HT117" s="56"/>
      <c r="HU117" s="56"/>
      <c r="HV117" s="56"/>
      <c r="HW117" s="56"/>
      <c r="HX117" s="56"/>
      <c r="HY117" s="56"/>
      <c r="HZ117" s="56"/>
      <c r="IA117" s="56"/>
      <c r="IB117" s="56"/>
      <c r="IC117" s="56"/>
      <c r="ID117" s="56"/>
      <c r="IE117" s="56"/>
      <c r="IF117" s="56"/>
      <c r="IG117" s="56"/>
      <c r="IH117" s="56"/>
      <c r="II117" s="56"/>
      <c r="IJ117" s="56"/>
      <c r="IK117" s="56"/>
      <c r="IL117" s="56"/>
      <c r="IM117" s="56"/>
      <c r="IN117" s="56"/>
      <c r="IO117" s="56"/>
      <c r="IP117" s="56"/>
      <c r="IQ117" s="56"/>
      <c r="IR117" s="56"/>
      <c r="IS117" s="56"/>
      <c r="IT117" s="56"/>
      <c r="IU117" s="56"/>
      <c r="IV117" s="56"/>
      <c r="IW117" s="56"/>
      <c r="IX117" s="56"/>
      <c r="IY117" s="56"/>
      <c r="IZ117" s="56"/>
      <c r="JA117" s="56"/>
      <c r="JB117" s="56"/>
      <c r="JC117" s="56"/>
      <c r="JD117" s="56"/>
      <c r="JE117" s="56"/>
      <c r="JF117" s="56"/>
      <c r="JG117" s="56"/>
      <c r="JH117" s="56"/>
      <c r="JI117" s="56"/>
      <c r="JJ117" s="56"/>
      <c r="JK117" s="56"/>
      <c r="JL117" s="56"/>
      <c r="JM117" s="56"/>
      <c r="JN117" s="56"/>
      <c r="JO117" s="56"/>
      <c r="JP117" s="56"/>
      <c r="JQ117" s="56"/>
      <c r="JR117" s="56"/>
      <c r="JS117" s="56"/>
      <c r="JT117" s="56"/>
      <c r="JU117" s="56"/>
      <c r="JV117" s="56"/>
      <c r="JW117" s="56"/>
      <c r="JX117" s="56"/>
      <c r="JY117" s="56"/>
      <c r="JZ117" s="56"/>
      <c r="KA117" s="56"/>
      <c r="KB117" s="56"/>
      <c r="KC117" s="56"/>
      <c r="KD117" s="56"/>
      <c r="KE117" s="56"/>
      <c r="KF117" s="56"/>
      <c r="KG117" s="56"/>
      <c r="KH117" s="56"/>
      <c r="KI117" s="56"/>
      <c r="KJ117" s="56"/>
      <c r="KK117" s="56"/>
      <c r="KL117" s="56"/>
      <c r="KM117" s="56"/>
      <c r="KN117" s="56"/>
      <c r="KO117" s="56"/>
      <c r="KP117" s="56"/>
      <c r="KQ117" s="56"/>
      <c r="KR117" s="56"/>
      <c r="KS117" s="56"/>
      <c r="KT117" s="56"/>
      <c r="KU117" s="56"/>
      <c r="KV117" s="56"/>
      <c r="KW117" s="56"/>
      <c r="KX117" s="56"/>
      <c r="KY117" s="56"/>
      <c r="KZ117" s="56"/>
      <c r="LA117" s="56"/>
      <c r="LB117" s="56"/>
      <c r="LC117" s="56"/>
      <c r="LD117" s="56"/>
      <c r="LE117" s="56"/>
      <c r="LF117" s="56"/>
      <c r="LG117" s="56"/>
      <c r="LH117" s="56"/>
      <c r="LI117" s="56"/>
      <c r="LJ117" s="56"/>
      <c r="LK117" s="56"/>
      <c r="LL117" s="56"/>
      <c r="LM117" s="56"/>
      <c r="LN117" s="56"/>
      <c r="LO117" s="56"/>
      <c r="LP117" s="56"/>
      <c r="LQ117" s="56"/>
      <c r="LR117" s="56"/>
      <c r="LS117" s="56"/>
      <c r="LT117" s="56"/>
      <c r="LU117" s="56"/>
      <c r="LV117" s="56"/>
      <c r="LW117" s="56"/>
      <c r="LX117" s="56"/>
      <c r="LY117" s="56"/>
      <c r="LZ117" s="56"/>
      <c r="MA117" s="56"/>
      <c r="MB117" s="56"/>
      <c r="MC117" s="56"/>
      <c r="MD117" s="56"/>
      <c r="ME117" s="56"/>
      <c r="MF117" s="56"/>
      <c r="MG117" s="56"/>
      <c r="MH117" s="56"/>
      <c r="MI117" s="56"/>
      <c r="MJ117" s="56"/>
      <c r="MK117" s="56"/>
      <c r="ML117" s="56"/>
      <c r="MM117" s="56"/>
      <c r="MN117" s="56"/>
      <c r="MO117" s="56"/>
      <c r="MP117" s="56"/>
      <c r="MQ117" s="56"/>
      <c r="MR117" s="56"/>
      <c r="MS117" s="56"/>
      <c r="MT117" s="56"/>
      <c r="MU117" s="56"/>
      <c r="MV117" s="56"/>
      <c r="MW117" s="56"/>
      <c r="MX117" s="56"/>
      <c r="MY117" s="56"/>
      <c r="MZ117" s="56"/>
      <c r="NA117" s="56"/>
      <c r="NB117" s="56"/>
      <c r="NC117" s="56"/>
      <c r="ND117" s="56"/>
      <c r="NE117" s="56"/>
      <c r="NF117" s="56"/>
      <c r="NG117" s="56"/>
      <c r="NH117" s="56"/>
      <c r="NI117" s="56"/>
      <c r="NJ117" s="56"/>
      <c r="NK117" s="56"/>
      <c r="NL117" s="56"/>
      <c r="NM117" s="56"/>
      <c r="NN117" s="56"/>
      <c r="NO117" s="56"/>
      <c r="NP117" s="56"/>
      <c r="NQ117" s="56"/>
      <c r="NR117" s="56"/>
      <c r="NS117" s="56"/>
      <c r="NT117" s="56"/>
      <c r="NU117" s="56"/>
      <c r="NV117" s="56"/>
      <c r="NW117" s="56"/>
      <c r="NX117" s="56"/>
      <c r="NY117" s="56"/>
      <c r="NZ117" s="56"/>
      <c r="OA117" s="56"/>
      <c r="OB117" s="56"/>
      <c r="OC117" s="56"/>
      <c r="OD117" s="56"/>
      <c r="OE117" s="56"/>
      <c r="OF117" s="56"/>
      <c r="OG117" s="56"/>
      <c r="OH117" s="56"/>
      <c r="OI117" s="56"/>
      <c r="OJ117" s="56"/>
      <c r="OK117" s="56"/>
      <c r="OL117" s="56"/>
      <c r="OM117" s="56"/>
      <c r="ON117" s="56"/>
      <c r="OO117" s="56"/>
      <c r="OP117" s="56"/>
      <c r="OQ117" s="56"/>
      <c r="OR117" s="56"/>
      <c r="OS117" s="56"/>
      <c r="OT117" s="56"/>
      <c r="OU117" s="56"/>
      <c r="OV117" s="56"/>
      <c r="OW117" s="56"/>
      <c r="OX117" s="56"/>
      <c r="OY117" s="56"/>
      <c r="OZ117" s="56"/>
      <c r="PA117" s="56"/>
      <c r="PB117" s="56"/>
      <c r="PC117" s="56"/>
      <c r="PD117" s="56"/>
      <c r="PE117" s="56"/>
      <c r="PF117" s="56"/>
      <c r="PG117" s="56"/>
      <c r="PH117" s="56"/>
      <c r="PI117" s="56"/>
      <c r="PJ117" s="56"/>
      <c r="PK117" s="56"/>
      <c r="PL117" s="56"/>
      <c r="PM117" s="56"/>
      <c r="PN117" s="56"/>
      <c r="PO117" s="56"/>
      <c r="PP117" s="56"/>
      <c r="PQ117" s="56"/>
      <c r="PR117" s="56"/>
      <c r="PS117" s="56"/>
      <c r="PT117" s="56"/>
      <c r="PU117" s="56"/>
      <c r="PV117" s="56"/>
      <c r="PW117" s="56"/>
      <c r="PX117" s="56"/>
      <c r="PY117" s="56"/>
      <c r="PZ117" s="56"/>
      <c r="QA117" s="56"/>
      <c r="QB117" s="56"/>
      <c r="QC117" s="56"/>
      <c r="QD117" s="56"/>
      <c r="QE117" s="56"/>
      <c r="QF117" s="56"/>
      <c r="QG117" s="56"/>
      <c r="QH117" s="56"/>
      <c r="QI117" s="56"/>
      <c r="QJ117" s="56"/>
      <c r="QK117" s="56"/>
      <c r="QL117" s="56"/>
      <c r="QM117" s="56"/>
      <c r="QN117" s="56"/>
      <c r="QO117" s="56"/>
      <c r="QP117" s="56"/>
      <c r="QQ117" s="56"/>
      <c r="QR117" s="56"/>
      <c r="QS117" s="56"/>
      <c r="QT117" s="56"/>
      <c r="QU117" s="56"/>
      <c r="QV117" s="56"/>
      <c r="QW117" s="56"/>
      <c r="QX117" s="56"/>
      <c r="QY117" s="56"/>
      <c r="QZ117" s="56"/>
      <c r="RA117" s="56"/>
      <c r="RB117" s="56"/>
      <c r="RC117" s="56"/>
      <c r="RD117" s="56"/>
      <c r="RE117" s="56"/>
      <c r="RF117" s="56"/>
      <c r="RG117" s="56"/>
      <c r="RH117" s="56"/>
      <c r="RI117" s="56"/>
      <c r="RJ117" s="56"/>
      <c r="RK117" s="56"/>
      <c r="RL117" s="56"/>
      <c r="RM117" s="56"/>
      <c r="RN117" s="56"/>
      <c r="RO117" s="56"/>
      <c r="RP117" s="56"/>
      <c r="RQ117" s="56"/>
      <c r="RR117" s="56"/>
      <c r="RS117" s="56"/>
      <c r="RT117" s="56"/>
      <c r="RU117" s="56"/>
      <c r="RV117" s="56"/>
      <c r="RW117" s="56"/>
      <c r="RX117" s="56"/>
      <c r="RY117" s="56"/>
      <c r="RZ117" s="56"/>
      <c r="SA117" s="56"/>
      <c r="SB117" s="56"/>
      <c r="SC117" s="56"/>
      <c r="SD117" s="56"/>
      <c r="SE117" s="56"/>
      <c r="SF117" s="56"/>
      <c r="SG117" s="56"/>
      <c r="SH117" s="56"/>
      <c r="SI117" s="56"/>
      <c r="SJ117" s="56"/>
      <c r="SK117" s="56"/>
      <c r="SL117" s="56"/>
      <c r="SM117" s="56"/>
      <c r="SN117" s="56"/>
      <c r="SO117" s="56"/>
      <c r="SP117" s="56"/>
      <c r="SQ117" s="56"/>
      <c r="SR117" s="56"/>
      <c r="SS117" s="56"/>
      <c r="ST117" s="56"/>
      <c r="SU117" s="56"/>
      <c r="SV117" s="56"/>
      <c r="SW117" s="56"/>
      <c r="SX117" s="56"/>
      <c r="SY117" s="56"/>
      <c r="SZ117" s="56"/>
      <c r="TA117" s="56"/>
      <c r="TB117" s="56"/>
      <c r="TC117" s="56"/>
      <c r="TD117" s="56"/>
      <c r="TE117" s="56"/>
      <c r="TF117" s="56"/>
      <c r="TG117" s="56"/>
      <c r="TH117" s="56"/>
      <c r="TI117" s="56"/>
      <c r="TJ117" s="56"/>
      <c r="TK117" s="56"/>
      <c r="TL117" s="56"/>
      <c r="TM117" s="56"/>
      <c r="TN117" s="56"/>
      <c r="TO117" s="56"/>
      <c r="TP117" s="56"/>
      <c r="TQ117" s="56"/>
      <c r="TR117" s="56"/>
      <c r="TS117" s="56"/>
      <c r="TT117" s="56"/>
      <c r="TU117" s="56"/>
      <c r="TV117" s="56"/>
      <c r="TW117" s="56"/>
      <c r="TX117" s="56"/>
      <c r="TY117" s="56"/>
      <c r="TZ117" s="56"/>
      <c r="UA117" s="56"/>
      <c r="UB117" s="56"/>
      <c r="UC117" s="56"/>
      <c r="UD117" s="56"/>
      <c r="UE117" s="56"/>
      <c r="UF117" s="56"/>
      <c r="UG117" s="56"/>
      <c r="UH117" s="56"/>
      <c r="UI117" s="56"/>
      <c r="UJ117" s="56"/>
      <c r="UK117" s="56"/>
      <c r="UL117" s="56"/>
      <c r="UM117" s="56"/>
      <c r="UN117" s="56"/>
      <c r="UO117" s="56"/>
      <c r="UP117" s="56"/>
      <c r="UQ117" s="56"/>
      <c r="UR117" s="56"/>
      <c r="US117" s="56"/>
      <c r="UT117" s="56"/>
      <c r="UU117" s="56"/>
      <c r="UV117" s="56"/>
      <c r="UW117" s="56"/>
      <c r="UX117" s="56"/>
      <c r="UY117" s="56"/>
      <c r="UZ117" s="56"/>
      <c r="VA117" s="56"/>
      <c r="VB117" s="56"/>
      <c r="VC117" s="56"/>
      <c r="VD117" s="56"/>
      <c r="VE117" s="56"/>
      <c r="VF117" s="56"/>
      <c r="VG117" s="56"/>
      <c r="VH117" s="56"/>
      <c r="VI117" s="56"/>
      <c r="VJ117" s="56"/>
      <c r="VK117" s="56"/>
      <c r="VL117" s="56"/>
      <c r="VM117" s="56"/>
      <c r="VN117" s="56"/>
      <c r="VO117" s="56"/>
      <c r="VP117" s="56"/>
      <c r="VQ117" s="56"/>
      <c r="VR117" s="56"/>
      <c r="VS117" s="56"/>
      <c r="VT117" s="56"/>
      <c r="VU117" s="56"/>
      <c r="VV117" s="56"/>
      <c r="VW117" s="56"/>
      <c r="VX117" s="56"/>
      <c r="VY117" s="56"/>
      <c r="VZ117" s="56"/>
      <c r="WA117" s="56"/>
      <c r="WB117" s="56"/>
      <c r="WC117" s="56"/>
      <c r="WD117" s="56"/>
      <c r="WE117" s="56"/>
      <c r="WF117" s="56"/>
      <c r="WG117" s="56"/>
      <c r="WH117" s="56"/>
      <c r="WI117" s="56"/>
      <c r="WJ117" s="56"/>
      <c r="WK117" s="56"/>
      <c r="WL117" s="56"/>
      <c r="WM117" s="56"/>
      <c r="WN117" s="56"/>
      <c r="WO117" s="56"/>
      <c r="WP117" s="56"/>
      <c r="WQ117" s="56"/>
      <c r="WR117" s="56"/>
      <c r="WS117" s="56"/>
      <c r="WT117" s="56"/>
      <c r="WU117" s="56"/>
      <c r="WV117" s="56"/>
      <c r="WW117" s="56"/>
      <c r="WX117" s="56"/>
      <c r="WY117" s="56"/>
      <c r="WZ117" s="56"/>
      <c r="XA117" s="56"/>
      <c r="XB117" s="56"/>
      <c r="XC117" s="56"/>
      <c r="XD117" s="56"/>
      <c r="XE117" s="56"/>
      <c r="XF117" s="56"/>
      <c r="XG117" s="56"/>
      <c r="XH117" s="56"/>
      <c r="XI117" s="56"/>
      <c r="XJ117" s="56"/>
      <c r="XK117" s="56"/>
      <c r="XL117" s="56"/>
      <c r="XM117" s="56"/>
      <c r="XN117" s="56"/>
      <c r="XO117" s="56"/>
      <c r="XP117" s="56"/>
      <c r="XQ117" s="56"/>
      <c r="XR117" s="56"/>
      <c r="XS117" s="56"/>
      <c r="XT117" s="56"/>
      <c r="XU117" s="56"/>
      <c r="XV117" s="56"/>
      <c r="XW117" s="56"/>
      <c r="XX117" s="56"/>
      <c r="XY117" s="56"/>
      <c r="XZ117" s="56"/>
      <c r="YA117" s="56"/>
      <c r="YB117" s="56"/>
      <c r="YC117" s="56"/>
      <c r="YD117" s="56"/>
      <c r="YE117" s="56"/>
      <c r="YF117" s="56"/>
      <c r="YG117" s="56"/>
      <c r="YH117" s="56"/>
      <c r="YI117" s="56"/>
      <c r="YJ117" s="56"/>
      <c r="YK117" s="56"/>
      <c r="YL117" s="56"/>
      <c r="YM117" s="56"/>
      <c r="YN117" s="56"/>
      <c r="YO117" s="56"/>
      <c r="YP117" s="56"/>
      <c r="YQ117" s="56"/>
      <c r="YR117" s="56"/>
      <c r="YS117" s="56"/>
      <c r="YT117" s="56"/>
      <c r="YU117" s="56"/>
      <c r="YV117" s="56"/>
      <c r="YW117" s="56"/>
      <c r="YX117" s="56"/>
      <c r="YY117" s="56"/>
      <c r="YZ117" s="56"/>
      <c r="ZA117" s="56"/>
      <c r="ZB117" s="56"/>
      <c r="ZC117" s="56"/>
      <c r="ZD117" s="56"/>
      <c r="ZE117" s="56"/>
      <c r="ZF117" s="56"/>
      <c r="ZG117" s="56"/>
      <c r="ZH117" s="56"/>
      <c r="ZI117" s="56"/>
      <c r="ZJ117" s="56"/>
      <c r="ZK117" s="56"/>
      <c r="ZL117" s="56"/>
      <c r="ZM117" s="56"/>
      <c r="ZN117" s="56"/>
      <c r="ZO117" s="56"/>
      <c r="ZP117" s="56"/>
      <c r="ZQ117" s="56"/>
      <c r="ZR117" s="56"/>
      <c r="ZS117" s="56"/>
      <c r="ZT117" s="56"/>
      <c r="ZU117" s="56"/>
      <c r="ZV117" s="56"/>
      <c r="ZW117" s="56"/>
      <c r="ZX117" s="56"/>
      <c r="ZY117" s="56"/>
      <c r="ZZ117" s="56"/>
      <c r="AAA117" s="56"/>
      <c r="AAB117" s="56"/>
      <c r="AAC117" s="56"/>
      <c r="AAD117" s="56"/>
      <c r="AAE117" s="56"/>
      <c r="AAF117" s="56"/>
      <c r="AAG117" s="56"/>
      <c r="AAH117" s="56"/>
      <c r="AAI117" s="56"/>
      <c r="AAJ117" s="56"/>
      <c r="AAK117" s="56"/>
      <c r="AAL117" s="56"/>
      <c r="AAM117" s="56"/>
      <c r="AAN117" s="56"/>
      <c r="AAO117" s="56"/>
      <c r="AAP117" s="56"/>
      <c r="AAQ117" s="56"/>
      <c r="AAR117" s="56"/>
      <c r="AAS117" s="56"/>
      <c r="AAT117" s="56"/>
      <c r="AAU117" s="56"/>
      <c r="AAV117" s="56"/>
      <c r="AAW117" s="56"/>
      <c r="AAX117" s="56"/>
      <c r="AAY117" s="56"/>
      <c r="AAZ117" s="56"/>
      <c r="ABA117" s="56"/>
      <c r="ABB117" s="56"/>
      <c r="ABC117" s="56"/>
      <c r="ABD117" s="56"/>
      <c r="ABE117" s="56"/>
      <c r="ABF117" s="56"/>
      <c r="ABG117" s="56"/>
      <c r="ABH117" s="56"/>
      <c r="ABI117" s="56"/>
      <c r="ABJ117" s="56"/>
      <c r="ABK117" s="56"/>
      <c r="ABL117" s="56"/>
      <c r="ABM117" s="56"/>
      <c r="ABN117" s="56"/>
      <c r="ABO117" s="56"/>
      <c r="ABP117" s="56"/>
      <c r="ABQ117" s="56"/>
      <c r="ABR117" s="56"/>
      <c r="ABS117" s="56"/>
      <c r="ABT117" s="56"/>
      <c r="ABU117" s="56"/>
      <c r="ABV117" s="56"/>
      <c r="ABW117" s="56"/>
      <c r="ABX117" s="56"/>
      <c r="ABY117" s="56"/>
      <c r="ABZ117" s="56"/>
      <c r="ACA117" s="56"/>
      <c r="ACB117" s="56"/>
      <c r="ACC117" s="56"/>
      <c r="ACD117" s="56"/>
      <c r="ACE117" s="56"/>
      <c r="ACF117" s="56"/>
      <c r="ACG117" s="56"/>
      <c r="ACH117" s="56"/>
      <c r="ACI117" s="56"/>
      <c r="ACJ117" s="56"/>
      <c r="ACK117" s="56"/>
      <c r="ACL117" s="56"/>
      <c r="ACM117" s="56"/>
      <c r="ACN117" s="56"/>
      <c r="ACO117" s="56"/>
      <c r="ACP117" s="56"/>
      <c r="ACQ117" s="56"/>
      <c r="ACR117" s="56"/>
      <c r="ACS117" s="56"/>
      <c r="ACT117" s="56"/>
      <c r="ACU117" s="56"/>
      <c r="ACV117" s="56"/>
      <c r="ACW117" s="56"/>
      <c r="ACX117" s="56"/>
      <c r="ACY117" s="56"/>
      <c r="ACZ117" s="56"/>
      <c r="ADA117" s="56"/>
      <c r="ADB117" s="56"/>
      <c r="ADC117" s="56"/>
      <c r="ADD117" s="56"/>
      <c r="ADE117" s="56"/>
      <c r="ADF117" s="56"/>
      <c r="ADG117" s="56"/>
      <c r="ADH117" s="56"/>
      <c r="ADI117" s="56"/>
      <c r="ADJ117" s="56"/>
      <c r="ADK117" s="56"/>
      <c r="ADL117" s="56"/>
      <c r="ADM117" s="56"/>
      <c r="ADN117" s="56"/>
      <c r="ADO117" s="56"/>
      <c r="ADP117" s="56"/>
      <c r="ADQ117" s="56"/>
      <c r="ADR117" s="56"/>
      <c r="ADS117" s="56"/>
      <c r="ADT117" s="56"/>
      <c r="ADU117" s="56"/>
      <c r="ADV117" s="56"/>
      <c r="ADW117" s="56"/>
      <c r="ADX117" s="56"/>
      <c r="ADY117" s="56"/>
      <c r="ADZ117" s="56"/>
      <c r="AEA117" s="56"/>
      <c r="AEB117" s="56"/>
      <c r="AEC117" s="56"/>
      <c r="AED117" s="56"/>
      <c r="AEE117" s="56"/>
      <c r="AEF117" s="56"/>
      <c r="AEG117" s="56"/>
      <c r="AEH117" s="56"/>
      <c r="AEI117" s="56"/>
      <c r="AEJ117" s="56"/>
      <c r="AEK117" s="56"/>
      <c r="AEL117" s="56"/>
      <c r="AEM117" s="56"/>
      <c r="AEN117" s="56"/>
      <c r="AEO117" s="56"/>
      <c r="AEP117" s="56"/>
      <c r="AEQ117" s="56"/>
      <c r="AER117" s="56"/>
      <c r="AES117" s="56"/>
      <c r="AET117" s="56"/>
      <c r="AEU117" s="56"/>
      <c r="AEV117" s="56"/>
      <c r="AEW117" s="56"/>
      <c r="AEX117" s="56"/>
      <c r="AEY117" s="56"/>
      <c r="AEZ117" s="56"/>
      <c r="AFA117" s="56"/>
      <c r="AFB117" s="56"/>
      <c r="AFC117" s="56"/>
      <c r="AFD117" s="56"/>
      <c r="AFE117" s="56"/>
      <c r="AFF117" s="56"/>
      <c r="AFG117" s="56"/>
      <c r="AFH117" s="56"/>
      <c r="AFI117" s="56"/>
      <c r="AFJ117" s="56"/>
      <c r="AFK117" s="56"/>
      <c r="AFL117" s="56"/>
      <c r="AFM117" s="56"/>
      <c r="AFN117" s="56"/>
      <c r="AFO117" s="56"/>
      <c r="AFP117" s="56"/>
      <c r="AFQ117" s="56"/>
      <c r="AFR117" s="56"/>
      <c r="AFS117" s="56"/>
      <c r="AFT117" s="56"/>
      <c r="AFU117" s="56"/>
      <c r="AFV117" s="56"/>
      <c r="AFW117" s="56"/>
      <c r="AFX117" s="56"/>
      <c r="AFY117" s="56"/>
      <c r="AFZ117" s="56"/>
      <c r="AGA117" s="56"/>
      <c r="AGB117" s="56"/>
      <c r="AGC117" s="56"/>
      <c r="AGD117" s="56"/>
      <c r="AGE117" s="56"/>
      <c r="AGF117" s="56"/>
      <c r="AGG117" s="56"/>
      <c r="AGH117" s="56"/>
      <c r="AGI117" s="56"/>
      <c r="AGJ117" s="56"/>
      <c r="AGK117" s="56"/>
      <c r="AGL117" s="56"/>
      <c r="AGM117" s="56"/>
      <c r="AGN117" s="56"/>
      <c r="AGO117" s="56"/>
      <c r="AGP117" s="56"/>
      <c r="AGQ117" s="56"/>
      <c r="AGR117" s="56"/>
      <c r="AGS117" s="56"/>
      <c r="AGT117" s="56"/>
      <c r="AGU117" s="56"/>
      <c r="AGV117" s="56"/>
      <c r="AGW117" s="56"/>
      <c r="AGX117" s="56"/>
      <c r="AGY117" s="56"/>
      <c r="AGZ117" s="56"/>
      <c r="AHA117" s="56"/>
      <c r="AHB117" s="56"/>
      <c r="AHC117" s="56"/>
      <c r="AHD117" s="56"/>
      <c r="AHE117" s="56"/>
      <c r="AHF117" s="56"/>
      <c r="AHG117" s="56"/>
      <c r="AHH117" s="56"/>
      <c r="AHI117" s="56"/>
      <c r="AHJ117" s="56"/>
      <c r="AHK117" s="56"/>
      <c r="AHL117" s="56"/>
      <c r="AHM117" s="56"/>
      <c r="AHN117" s="56"/>
      <c r="AHO117" s="56"/>
      <c r="AHP117" s="56"/>
      <c r="AHQ117" s="56"/>
      <c r="AHR117" s="56"/>
      <c r="AHS117" s="56"/>
      <c r="AHT117" s="56"/>
      <c r="AHU117" s="56"/>
      <c r="AHV117" s="56"/>
      <c r="AHW117" s="56"/>
      <c r="AHX117" s="56"/>
      <c r="AHY117" s="56"/>
      <c r="AHZ117" s="56"/>
      <c r="AIA117" s="56"/>
      <c r="AIB117" s="56"/>
      <c r="AIC117" s="56"/>
      <c r="AID117" s="56"/>
      <c r="AIE117" s="56"/>
      <c r="AIF117" s="56"/>
      <c r="AIG117" s="56"/>
      <c r="AIH117" s="56"/>
      <c r="AII117" s="56"/>
      <c r="AIJ117" s="56"/>
      <c r="AIK117" s="56"/>
      <c r="AIL117" s="56"/>
      <c r="AIM117" s="56"/>
      <c r="AIN117" s="56"/>
      <c r="AIO117" s="56"/>
      <c r="AIP117" s="56"/>
      <c r="AIQ117" s="56"/>
      <c r="AIR117" s="56"/>
      <c r="AIS117" s="56"/>
      <c r="AIT117" s="56"/>
      <c r="AIU117" s="56"/>
      <c r="AIV117" s="56"/>
      <c r="AIW117" s="56"/>
      <c r="AIX117" s="56"/>
      <c r="AIY117" s="56"/>
      <c r="AIZ117" s="56"/>
      <c r="AJA117" s="56"/>
      <c r="AJB117" s="56"/>
      <c r="AJC117" s="56"/>
      <c r="AJD117" s="56"/>
      <c r="AJE117" s="56"/>
      <c r="AJF117" s="56"/>
      <c r="AJG117" s="56"/>
      <c r="AJH117" s="56"/>
      <c r="AJI117" s="56"/>
      <c r="AJJ117" s="56"/>
      <c r="AJK117" s="56"/>
      <c r="AJL117" s="56"/>
      <c r="AJM117" s="56"/>
      <c r="AJN117" s="56"/>
      <c r="AJO117" s="56"/>
      <c r="AJP117" s="56"/>
      <c r="AJQ117" s="56"/>
      <c r="AJR117" s="56"/>
      <c r="AJS117" s="56"/>
      <c r="AJT117" s="56"/>
      <c r="AJU117" s="56"/>
      <c r="AJV117" s="56"/>
      <c r="AJW117" s="56"/>
      <c r="AJX117" s="56"/>
      <c r="AJY117" s="56"/>
      <c r="AJZ117" s="56"/>
      <c r="AKA117" s="56"/>
      <c r="AKB117" s="56"/>
      <c r="AKC117" s="56"/>
      <c r="AKD117" s="56"/>
      <c r="AKE117" s="56"/>
      <c r="AKF117" s="56"/>
      <c r="AKG117" s="56"/>
      <c r="AKH117" s="56"/>
      <c r="AKI117" s="56"/>
      <c r="AKJ117" s="56"/>
      <c r="AKK117" s="56"/>
      <c r="AKL117" s="56"/>
      <c r="AKM117" s="56"/>
      <c r="AKN117" s="56"/>
      <c r="AKO117" s="56"/>
      <c r="AKP117" s="56"/>
      <c r="AKQ117" s="56"/>
      <c r="AKR117" s="56"/>
      <c r="AKS117" s="56"/>
      <c r="AKT117" s="56"/>
      <c r="AKU117" s="56"/>
      <c r="AKV117" s="56"/>
      <c r="AKW117" s="56"/>
      <c r="AKX117" s="56"/>
      <c r="AKY117" s="56"/>
      <c r="AKZ117" s="56"/>
      <c r="ALA117" s="56"/>
      <c r="ALB117" s="56"/>
      <c r="ALC117" s="56"/>
      <c r="ALD117" s="56"/>
      <c r="ALE117" s="56"/>
      <c r="ALF117" s="56"/>
      <c r="ALG117" s="56"/>
      <c r="ALH117" s="56"/>
      <c r="ALI117" s="56"/>
      <c r="ALJ117" s="56"/>
      <c r="ALK117" s="56"/>
      <c r="ALL117" s="56"/>
      <c r="ALM117" s="56"/>
      <c r="ALN117" s="56"/>
      <c r="ALO117" s="56"/>
      <c r="ALP117" s="56"/>
      <c r="ALQ117" s="56"/>
      <c r="ALR117" s="56"/>
      <c r="ALS117" s="56"/>
      <c r="ALT117" s="56"/>
      <c r="ALU117" s="56"/>
      <c r="ALV117" s="56"/>
      <c r="ALW117" s="56"/>
      <c r="ALX117" s="56"/>
      <c r="ALY117" s="56"/>
      <c r="ALZ117" s="56"/>
      <c r="AMA117" s="56"/>
      <c r="AMB117" s="56"/>
      <c r="AMC117" s="56"/>
      <c r="AMD117" s="56"/>
      <c r="AME117" s="56"/>
      <c r="AMF117" s="56"/>
      <c r="AMG117" s="56"/>
      <c r="AMH117" s="56"/>
      <c r="AMI117" s="56"/>
      <c r="AMJ117" s="56"/>
      <c r="AMK117" s="56"/>
      <c r="AML117" s="56"/>
      <c r="AMM117" s="56"/>
      <c r="AMN117" s="56"/>
      <c r="AMO117" s="56"/>
      <c r="AMP117" s="56"/>
      <c r="AMQ117" s="56"/>
      <c r="AMR117" s="56"/>
      <c r="AMS117" s="56"/>
      <c r="AMT117" s="56"/>
      <c r="AMU117" s="56"/>
      <c r="AMV117" s="56"/>
      <c r="AMW117" s="56"/>
      <c r="AMX117" s="56"/>
      <c r="AMY117" s="56"/>
      <c r="AMZ117" s="56"/>
      <c r="ANA117" s="56"/>
      <c r="ANB117" s="56"/>
      <c r="ANC117" s="56"/>
      <c r="AND117" s="56"/>
      <c r="ANE117" s="56"/>
      <c r="ANF117" s="56"/>
      <c r="ANG117" s="56"/>
      <c r="ANH117" s="56"/>
      <c r="ANI117" s="56"/>
      <c r="ANJ117" s="56"/>
      <c r="ANK117" s="56"/>
      <c r="ANL117" s="56"/>
      <c r="ANM117" s="56"/>
      <c r="ANN117" s="56"/>
      <c r="ANO117" s="56"/>
      <c r="ANP117" s="56"/>
      <c r="ANQ117" s="56"/>
      <c r="ANR117" s="56"/>
      <c r="ANS117" s="56"/>
      <c r="ANT117" s="56"/>
      <c r="ANU117" s="56"/>
      <c r="ANV117" s="56"/>
      <c r="ANW117" s="56"/>
      <c r="ANX117" s="56"/>
      <c r="ANY117" s="56"/>
      <c r="ANZ117" s="56"/>
      <c r="AOA117" s="56"/>
      <c r="AOB117" s="56"/>
      <c r="AOC117" s="56"/>
      <c r="AOD117" s="56"/>
    </row>
    <row r="118" spans="1:1070" ht="15" customHeight="1" x14ac:dyDescent="0.25">
      <c r="B118" s="47"/>
      <c r="C118" s="60"/>
      <c r="D118" s="60"/>
      <c r="E118" s="636"/>
      <c r="F118" s="637"/>
      <c r="G118" s="337"/>
      <c r="H118" s="269"/>
      <c r="I118" s="292">
        <f t="shared" ref="I118:I124" si="26">(G118*H118)</f>
        <v>0</v>
      </c>
      <c r="J118" s="2"/>
      <c r="K118" s="273" t="str">
        <f t="shared" ref="K118:K124" si="27">IFERROR(H118/$P$5,"")</f>
        <v/>
      </c>
      <c r="L118" s="38" t="str">
        <f t="shared" ref="L118:L124" si="28">IFERROR(I118/$P$5,"")</f>
        <v/>
      </c>
      <c r="M118" s="47"/>
      <c r="N118" s="47"/>
      <c r="O118" s="53"/>
      <c r="P118" s="53"/>
      <c r="Q118" s="86"/>
      <c r="S118" s="86"/>
    </row>
    <row r="119" spans="1:1070" ht="15" customHeight="1" x14ac:dyDescent="0.25">
      <c r="B119" s="47"/>
      <c r="C119" s="60"/>
      <c r="D119" s="60"/>
      <c r="E119" s="636"/>
      <c r="F119" s="637"/>
      <c r="G119" s="337"/>
      <c r="H119" s="269"/>
      <c r="I119" s="292">
        <f t="shared" si="26"/>
        <v>0</v>
      </c>
      <c r="J119" s="2"/>
      <c r="K119" s="273" t="str">
        <f t="shared" si="27"/>
        <v/>
      </c>
      <c r="L119" s="38" t="str">
        <f t="shared" si="28"/>
        <v/>
      </c>
      <c r="M119" s="47"/>
      <c r="N119" s="47"/>
      <c r="Q119" s="86"/>
      <c r="S119" s="86"/>
    </row>
    <row r="120" spans="1:1070" ht="15" customHeight="1" x14ac:dyDescent="0.25">
      <c r="B120" s="47"/>
      <c r="C120" s="60"/>
      <c r="D120" s="60"/>
      <c r="E120" s="636"/>
      <c r="F120" s="637"/>
      <c r="G120" s="337"/>
      <c r="H120" s="269"/>
      <c r="I120" s="292">
        <f t="shared" si="26"/>
        <v>0</v>
      </c>
      <c r="J120" s="2"/>
      <c r="K120" s="273" t="str">
        <f t="shared" si="27"/>
        <v/>
      </c>
      <c r="L120" s="38" t="str">
        <f t="shared" si="28"/>
        <v/>
      </c>
      <c r="M120" s="47"/>
      <c r="N120" s="47"/>
      <c r="Q120" s="86"/>
      <c r="S120" s="86"/>
    </row>
    <row r="121" spans="1:1070" ht="15" customHeight="1" x14ac:dyDescent="0.25">
      <c r="B121" s="47"/>
      <c r="C121" s="60"/>
      <c r="D121" s="60"/>
      <c r="E121" s="636"/>
      <c r="F121" s="637"/>
      <c r="G121" s="337"/>
      <c r="H121" s="269"/>
      <c r="I121" s="292">
        <f t="shared" si="26"/>
        <v>0</v>
      </c>
      <c r="J121" s="2"/>
      <c r="K121" s="273" t="str">
        <f t="shared" si="27"/>
        <v/>
      </c>
      <c r="L121" s="38" t="str">
        <f t="shared" si="28"/>
        <v/>
      </c>
      <c r="M121" s="47"/>
      <c r="N121" s="47"/>
      <c r="Q121" s="53"/>
    </row>
    <row r="122" spans="1:1070" ht="15" customHeight="1" x14ac:dyDescent="0.25">
      <c r="B122" s="47"/>
      <c r="C122" s="60"/>
      <c r="D122" s="60"/>
      <c r="E122" s="636"/>
      <c r="F122" s="637"/>
      <c r="G122" s="337"/>
      <c r="H122" s="269"/>
      <c r="I122" s="292">
        <f t="shared" si="26"/>
        <v>0</v>
      </c>
      <c r="J122" s="2"/>
      <c r="K122" s="273" t="str">
        <f t="shared" si="27"/>
        <v/>
      </c>
      <c r="L122" s="38" t="str">
        <f t="shared" si="28"/>
        <v/>
      </c>
      <c r="M122" s="47"/>
      <c r="N122" s="47"/>
      <c r="Q122" s="53"/>
    </row>
    <row r="123" spans="1:1070" ht="15" customHeight="1" x14ac:dyDescent="0.25">
      <c r="B123" s="47"/>
      <c r="C123" s="60"/>
      <c r="D123" s="60"/>
      <c r="E123" s="636"/>
      <c r="F123" s="637"/>
      <c r="G123" s="337"/>
      <c r="H123" s="269"/>
      <c r="I123" s="292">
        <f t="shared" si="26"/>
        <v>0</v>
      </c>
      <c r="J123" s="2"/>
      <c r="K123" s="273" t="str">
        <f t="shared" si="27"/>
        <v/>
      </c>
      <c r="L123" s="38" t="str">
        <f t="shared" si="28"/>
        <v/>
      </c>
      <c r="M123" s="47"/>
      <c r="N123" s="47"/>
      <c r="Q123" s="53"/>
    </row>
    <row r="124" spans="1:1070" ht="15" customHeight="1" thickBot="1" x14ac:dyDescent="0.3">
      <c r="B124" s="47"/>
      <c r="C124" s="60"/>
      <c r="D124" s="60"/>
      <c r="E124" s="636"/>
      <c r="F124" s="637"/>
      <c r="G124" s="337"/>
      <c r="H124" s="269"/>
      <c r="I124" s="292">
        <f t="shared" si="26"/>
        <v>0</v>
      </c>
      <c r="J124" s="2"/>
      <c r="K124" s="273" t="str">
        <f t="shared" si="27"/>
        <v/>
      </c>
      <c r="L124" s="38" t="str">
        <f t="shared" si="28"/>
        <v/>
      </c>
      <c r="M124" s="47"/>
      <c r="N124" s="47"/>
      <c r="O124" s="53"/>
    </row>
    <row r="125" spans="1:1070" s="55" customFormat="1" ht="18.75" customHeight="1" thickTop="1" thickBot="1" x14ac:dyDescent="0.3">
      <c r="B125" s="47"/>
      <c r="C125" s="60"/>
      <c r="D125" s="60"/>
      <c r="E125" s="638" t="s">
        <v>191</v>
      </c>
      <c r="F125" s="639"/>
      <c r="G125" s="639"/>
      <c r="H125" s="408"/>
      <c r="I125" s="275">
        <f>SUM(I118:I124)</f>
        <v>0</v>
      </c>
      <c r="J125" s="16"/>
      <c r="K125" s="13"/>
      <c r="L125" s="276">
        <f>SUM(L118:L124)</f>
        <v>0</v>
      </c>
      <c r="M125" s="47"/>
      <c r="N125" s="47"/>
      <c r="O125" s="53"/>
      <c r="P125" s="54"/>
      <c r="Q125" s="54"/>
      <c r="R125" s="54"/>
    </row>
    <row r="126" spans="1:1070" s="55" customFormat="1" ht="18.75" customHeight="1" thickTop="1" x14ac:dyDescent="0.25">
      <c r="B126" s="47"/>
      <c r="C126" s="60"/>
      <c r="D126" s="60"/>
      <c r="E126" s="319" t="s">
        <v>125</v>
      </c>
      <c r="F126" s="12"/>
      <c r="G126" s="12"/>
      <c r="H126" s="44"/>
      <c r="I126" s="275">
        <f>I125+I115</f>
        <v>0</v>
      </c>
      <c r="J126" s="17"/>
      <c r="K126" s="13"/>
      <c r="L126" s="276">
        <f>L125+L115</f>
        <v>0</v>
      </c>
      <c r="M126" s="47"/>
      <c r="N126" s="47"/>
      <c r="O126" s="53"/>
      <c r="P126" s="54"/>
      <c r="Q126" s="54"/>
      <c r="R126" s="54"/>
    </row>
    <row r="127" spans="1:1070" s="55" customFormat="1" ht="75" customHeight="1" x14ac:dyDescent="0.25">
      <c r="B127" s="47"/>
      <c r="C127" s="60"/>
      <c r="D127" s="60"/>
      <c r="E127" s="640" t="s">
        <v>531</v>
      </c>
      <c r="F127" s="641"/>
      <c r="G127" s="641"/>
      <c r="H127" s="641"/>
      <c r="I127" s="641"/>
      <c r="J127" s="641"/>
      <c r="K127" s="641"/>
      <c r="L127" s="642"/>
      <c r="M127" s="47"/>
      <c r="N127" s="47"/>
      <c r="O127" s="53"/>
      <c r="P127" s="54"/>
      <c r="Q127" s="54"/>
      <c r="R127" s="54"/>
    </row>
    <row r="128" spans="1:1070" s="55" customFormat="1" ht="80.099999999999994" customHeight="1" thickBot="1" x14ac:dyDescent="0.3">
      <c r="B128" s="47"/>
      <c r="C128" s="60"/>
      <c r="D128" s="60"/>
      <c r="E128" s="663"/>
      <c r="F128" s="664"/>
      <c r="G128" s="664"/>
      <c r="H128" s="664"/>
      <c r="I128" s="664"/>
      <c r="J128" s="664"/>
      <c r="K128" s="664"/>
      <c r="L128" s="665"/>
      <c r="M128" s="47"/>
      <c r="N128" s="47"/>
      <c r="O128" s="53"/>
      <c r="P128" s="54"/>
      <c r="Q128" s="54"/>
      <c r="R128" s="54"/>
    </row>
    <row r="129" spans="1:18" s="55" customFormat="1" ht="6.95" customHeight="1" thickBot="1" x14ac:dyDescent="0.3">
      <c r="B129" s="47"/>
      <c r="C129" s="60"/>
      <c r="D129" s="60"/>
      <c r="E129" s="91"/>
      <c r="F129" s="91"/>
      <c r="G129" s="91"/>
      <c r="H129" s="91"/>
      <c r="I129" s="91"/>
      <c r="J129" s="91"/>
      <c r="K129" s="91"/>
      <c r="L129" s="91"/>
      <c r="M129" s="47"/>
      <c r="N129" s="47"/>
      <c r="O129" s="53"/>
      <c r="P129" s="54"/>
      <c r="Q129" s="54"/>
      <c r="R129" s="54"/>
    </row>
    <row r="130" spans="1:18" s="55" customFormat="1" x14ac:dyDescent="0.25">
      <c r="B130" s="47"/>
      <c r="C130" s="60" t="s">
        <v>43</v>
      </c>
      <c r="D130" s="60"/>
      <c r="E130" s="3" t="s">
        <v>120</v>
      </c>
      <c r="F130" s="4"/>
      <c r="G130" s="4"/>
      <c r="H130" s="4"/>
      <c r="I130" s="4"/>
      <c r="J130" s="4"/>
      <c r="K130" s="4"/>
      <c r="L130" s="5"/>
      <c r="M130" s="47"/>
      <c r="N130" s="47"/>
      <c r="O130" s="53"/>
      <c r="P130" s="54"/>
      <c r="Q130" s="54"/>
      <c r="R130" s="54"/>
    </row>
    <row r="131" spans="1:18" s="55" customFormat="1" ht="107.25" customHeight="1" x14ac:dyDescent="0.25">
      <c r="B131" s="47"/>
      <c r="C131" s="60"/>
      <c r="D131" s="60"/>
      <c r="E131" s="718" t="s">
        <v>611</v>
      </c>
      <c r="F131" s="719"/>
      <c r="G131" s="719"/>
      <c r="H131" s="719"/>
      <c r="I131" s="719"/>
      <c r="J131" s="719"/>
      <c r="K131" s="719"/>
      <c r="L131" s="720"/>
      <c r="M131" s="47"/>
      <c r="N131" s="47"/>
      <c r="O131" s="53"/>
      <c r="P131" s="54"/>
      <c r="Q131" s="54"/>
      <c r="R131" s="54"/>
    </row>
    <row r="132" spans="1:18" s="55" customFormat="1" ht="21.75" customHeight="1" x14ac:dyDescent="0.25">
      <c r="A132" s="47"/>
      <c r="B132" s="47"/>
      <c r="C132" s="85"/>
      <c r="D132" s="66" t="s">
        <v>37</v>
      </c>
      <c r="E132" s="666" t="s">
        <v>169</v>
      </c>
      <c r="F132" s="667"/>
      <c r="G132" s="668"/>
      <c r="H132" s="649" t="s">
        <v>87</v>
      </c>
      <c r="I132" s="649"/>
      <c r="J132" s="8"/>
      <c r="K132" s="649" t="s">
        <v>88</v>
      </c>
      <c r="L132" s="650"/>
      <c r="M132" s="47"/>
      <c r="N132" s="47"/>
      <c r="P132" s="87"/>
    </row>
    <row r="133" spans="1:18" s="55" customFormat="1" x14ac:dyDescent="0.25">
      <c r="A133" s="47"/>
      <c r="B133" s="47"/>
      <c r="C133" s="47"/>
      <c r="D133" s="60"/>
      <c r="E133" s="675" t="s">
        <v>122</v>
      </c>
      <c r="F133" s="676"/>
      <c r="G133" s="321" t="s">
        <v>92</v>
      </c>
      <c r="H133" s="321" t="s">
        <v>97</v>
      </c>
      <c r="I133" s="321" t="s">
        <v>76</v>
      </c>
      <c r="J133" s="2"/>
      <c r="K133" s="321" t="s">
        <v>97</v>
      </c>
      <c r="L133" s="23" t="s">
        <v>76</v>
      </c>
      <c r="M133" s="47"/>
      <c r="N133" s="47"/>
      <c r="O133" s="53"/>
      <c r="P133" s="53"/>
      <c r="Q133" s="54"/>
      <c r="R133" s="54"/>
    </row>
    <row r="134" spans="1:18" s="55" customFormat="1" ht="15" customHeight="1" x14ac:dyDescent="0.25">
      <c r="A134" s="47"/>
      <c r="B134" s="47"/>
      <c r="C134" s="47"/>
      <c r="D134" s="60"/>
      <c r="E134" s="658"/>
      <c r="F134" s="659"/>
      <c r="G134" s="285"/>
      <c r="H134" s="288"/>
      <c r="I134" s="40">
        <f t="shared" ref="I134:I139" si="29">G134*H134</f>
        <v>0</v>
      </c>
      <c r="J134" s="47"/>
      <c r="K134" s="273" t="str">
        <f t="shared" ref="K134:K139" si="30">IFERROR(H134/$P$5,"")</f>
        <v/>
      </c>
      <c r="L134" s="38" t="str">
        <f t="shared" ref="L134:L139" si="31">IFERROR(I134/$P$5,"")</f>
        <v/>
      </c>
      <c r="M134" s="47"/>
      <c r="N134" s="47"/>
      <c r="O134" s="53"/>
      <c r="P134" s="53"/>
      <c r="Q134" s="54"/>
      <c r="R134" s="54"/>
    </row>
    <row r="135" spans="1:18" s="55" customFormat="1" ht="15" customHeight="1" x14ac:dyDescent="0.25">
      <c r="A135" s="47"/>
      <c r="B135" s="47"/>
      <c r="C135" s="47"/>
      <c r="D135" s="60"/>
      <c r="E135" s="658"/>
      <c r="F135" s="659"/>
      <c r="G135" s="285"/>
      <c r="H135" s="288"/>
      <c r="I135" s="40">
        <f t="shared" si="29"/>
        <v>0</v>
      </c>
      <c r="J135" s="47"/>
      <c r="K135" s="273" t="str">
        <f t="shared" si="30"/>
        <v/>
      </c>
      <c r="L135" s="38" t="str">
        <f t="shared" si="31"/>
        <v/>
      </c>
      <c r="M135" s="47"/>
      <c r="N135" s="47"/>
      <c r="O135" s="53"/>
      <c r="P135" s="53"/>
      <c r="Q135" s="54"/>
      <c r="R135" s="54"/>
    </row>
    <row r="136" spans="1:18" s="55" customFormat="1" ht="15" customHeight="1" x14ac:dyDescent="0.25">
      <c r="A136" s="47"/>
      <c r="B136" s="47"/>
      <c r="C136" s="47"/>
      <c r="D136" s="60"/>
      <c r="E136" s="658"/>
      <c r="F136" s="659"/>
      <c r="G136" s="285"/>
      <c r="H136" s="288"/>
      <c r="I136" s="40">
        <f t="shared" si="29"/>
        <v>0</v>
      </c>
      <c r="J136" s="47"/>
      <c r="K136" s="273" t="str">
        <f t="shared" si="30"/>
        <v/>
      </c>
      <c r="L136" s="38" t="str">
        <f t="shared" si="31"/>
        <v/>
      </c>
      <c r="M136" s="47"/>
      <c r="N136" s="47"/>
      <c r="O136" s="53"/>
      <c r="P136" s="53"/>
      <c r="Q136" s="54"/>
      <c r="R136" s="54"/>
    </row>
    <row r="137" spans="1:18" s="55" customFormat="1" ht="15" customHeight="1" x14ac:dyDescent="0.25">
      <c r="A137" s="47"/>
      <c r="B137" s="47"/>
      <c r="C137" s="47"/>
      <c r="D137" s="60"/>
      <c r="E137" s="658"/>
      <c r="F137" s="659"/>
      <c r="G137" s="285"/>
      <c r="H137" s="288"/>
      <c r="I137" s="40">
        <f t="shared" si="29"/>
        <v>0</v>
      </c>
      <c r="J137" s="47"/>
      <c r="K137" s="273" t="str">
        <f t="shared" si="30"/>
        <v/>
      </c>
      <c r="L137" s="38" t="str">
        <f t="shared" si="31"/>
        <v/>
      </c>
      <c r="M137" s="47"/>
      <c r="N137" s="47"/>
      <c r="O137" s="53"/>
      <c r="P137" s="53"/>
      <c r="Q137" s="54"/>
      <c r="R137" s="54"/>
    </row>
    <row r="138" spans="1:18" s="55" customFormat="1" ht="15" customHeight="1" x14ac:dyDescent="0.25">
      <c r="A138" s="47"/>
      <c r="B138" s="47"/>
      <c r="C138" s="47"/>
      <c r="D138" s="60"/>
      <c r="E138" s="658"/>
      <c r="F138" s="659"/>
      <c r="G138" s="285"/>
      <c r="H138" s="288"/>
      <c r="I138" s="40">
        <f t="shared" si="29"/>
        <v>0</v>
      </c>
      <c r="J138" s="47"/>
      <c r="K138" s="273" t="str">
        <f t="shared" si="30"/>
        <v/>
      </c>
      <c r="L138" s="38" t="str">
        <f t="shared" si="31"/>
        <v/>
      </c>
      <c r="M138" s="47"/>
      <c r="N138" s="47"/>
      <c r="O138" s="53"/>
      <c r="P138" s="53"/>
      <c r="Q138" s="54"/>
      <c r="R138" s="54"/>
    </row>
    <row r="139" spans="1:18" s="55" customFormat="1" ht="15" customHeight="1" thickBot="1" x14ac:dyDescent="0.3">
      <c r="A139" s="47"/>
      <c r="B139" s="47"/>
      <c r="C139" s="47"/>
      <c r="D139" s="60"/>
      <c r="E139" s="658"/>
      <c r="F139" s="659"/>
      <c r="G139" s="285"/>
      <c r="H139" s="288"/>
      <c r="I139" s="274">
        <f t="shared" si="29"/>
        <v>0</v>
      </c>
      <c r="J139" s="47"/>
      <c r="K139" s="273" t="str">
        <f t="shared" si="30"/>
        <v/>
      </c>
      <c r="L139" s="38" t="str">
        <f t="shared" si="31"/>
        <v/>
      </c>
      <c r="M139" s="47"/>
      <c r="N139" s="47"/>
      <c r="O139" s="53"/>
      <c r="P139" s="53"/>
      <c r="Q139" s="54"/>
      <c r="R139" s="54"/>
    </row>
    <row r="140" spans="1:18" s="55" customFormat="1" ht="16.5" thickTop="1" x14ac:dyDescent="0.25">
      <c r="A140" s="47"/>
      <c r="B140" s="47"/>
      <c r="C140" s="47"/>
      <c r="D140" s="60"/>
      <c r="E140" s="319" t="s">
        <v>172</v>
      </c>
      <c r="F140" s="12"/>
      <c r="G140" s="12"/>
      <c r="H140" s="12"/>
      <c r="I140" s="275">
        <f>SUM(I134:I139)</f>
        <v>0</v>
      </c>
      <c r="J140" s="303"/>
      <c r="K140" s="304"/>
      <c r="L140" s="276">
        <f>SUM(L134:L139)</f>
        <v>0</v>
      </c>
      <c r="M140" s="47"/>
      <c r="N140" s="47"/>
      <c r="O140" s="53"/>
      <c r="P140" s="53"/>
      <c r="Q140" s="54"/>
      <c r="R140" s="54"/>
    </row>
    <row r="141" spans="1:18" s="55" customFormat="1" ht="18" customHeight="1" x14ac:dyDescent="0.25">
      <c r="C141" s="97"/>
      <c r="D141" s="97"/>
      <c r="E141" s="660" t="s">
        <v>513</v>
      </c>
      <c r="F141" s="661"/>
      <c r="G141" s="661"/>
      <c r="H141" s="661"/>
      <c r="I141" s="661"/>
      <c r="J141" s="661"/>
      <c r="K141" s="661"/>
      <c r="L141" s="662"/>
      <c r="O141" s="54"/>
      <c r="P141" s="54"/>
      <c r="Q141" s="54"/>
      <c r="R141" s="54"/>
    </row>
    <row r="142" spans="1:18" s="55" customFormat="1" ht="80.099999999999994" customHeight="1" thickBot="1" x14ac:dyDescent="0.3">
      <c r="C142" s="97"/>
      <c r="D142" s="97"/>
      <c r="E142" s="663"/>
      <c r="F142" s="664"/>
      <c r="G142" s="664"/>
      <c r="H142" s="664"/>
      <c r="I142" s="664"/>
      <c r="J142" s="664"/>
      <c r="K142" s="664"/>
      <c r="L142" s="665"/>
      <c r="O142" s="54"/>
      <c r="P142" s="54"/>
      <c r="Q142" s="54"/>
      <c r="R142" s="54"/>
    </row>
    <row r="143" spans="1:18" s="55" customFormat="1" x14ac:dyDescent="0.25">
      <c r="A143" s="47"/>
      <c r="B143" s="47"/>
      <c r="C143" s="85"/>
      <c r="D143" s="66" t="s">
        <v>15</v>
      </c>
      <c r="E143" s="729" t="s">
        <v>173</v>
      </c>
      <c r="F143" s="730"/>
      <c r="G143" s="731"/>
      <c r="H143" s="673" t="s">
        <v>87</v>
      </c>
      <c r="I143" s="673"/>
      <c r="J143" s="334"/>
      <c r="K143" s="673" t="s">
        <v>88</v>
      </c>
      <c r="L143" s="674"/>
      <c r="M143" s="47"/>
      <c r="N143" s="47"/>
      <c r="P143" s="87"/>
    </row>
    <row r="144" spans="1:18" s="55" customFormat="1" ht="33.75" customHeight="1" x14ac:dyDescent="0.25">
      <c r="A144" s="47"/>
      <c r="B144" s="47"/>
      <c r="C144" s="47"/>
      <c r="D144" s="60"/>
      <c r="E144" s="317" t="s">
        <v>170</v>
      </c>
      <c r="F144" s="321" t="s">
        <v>171</v>
      </c>
      <c r="G144" s="321" t="s">
        <v>92</v>
      </c>
      <c r="H144" s="321" t="s">
        <v>97</v>
      </c>
      <c r="I144" s="321" t="s">
        <v>76</v>
      </c>
      <c r="J144" s="2"/>
      <c r="K144" s="321" t="s">
        <v>97</v>
      </c>
      <c r="L144" s="23" t="s">
        <v>76</v>
      </c>
      <c r="M144" s="47"/>
      <c r="N144" s="47"/>
      <c r="O144" s="53"/>
      <c r="P144" s="53"/>
      <c r="Q144" s="54"/>
      <c r="R144" s="54"/>
    </row>
    <row r="145" spans="1:22" s="55" customFormat="1" ht="15" customHeight="1" x14ac:dyDescent="0.25">
      <c r="A145" s="47"/>
      <c r="B145" s="47"/>
      <c r="C145" s="47"/>
      <c r="D145" s="60"/>
      <c r="E145" s="362"/>
      <c r="F145" s="363"/>
      <c r="G145" s="285"/>
      <c r="H145" s="288"/>
      <c r="I145" s="40">
        <f t="shared" ref="I145:I151" si="32">G145*H145</f>
        <v>0</v>
      </c>
      <c r="J145" s="47"/>
      <c r="K145" s="273" t="str">
        <f t="shared" ref="K145:K151" si="33">IFERROR(H145/$P$5,"")</f>
        <v/>
      </c>
      <c r="L145" s="38" t="str">
        <f t="shared" ref="L145:L151" si="34">IFERROR(I145/$P$5,"")</f>
        <v/>
      </c>
      <c r="M145" s="47"/>
      <c r="N145" s="47"/>
      <c r="O145" s="53"/>
      <c r="P145" s="53" t="s">
        <v>166</v>
      </c>
      <c r="Q145" s="54"/>
      <c r="R145" s="54"/>
    </row>
    <row r="146" spans="1:22" s="55" customFormat="1" ht="15" customHeight="1" x14ac:dyDescent="0.25">
      <c r="A146" s="47"/>
      <c r="B146" s="47"/>
      <c r="C146" s="47"/>
      <c r="D146" s="60"/>
      <c r="E146" s="362"/>
      <c r="F146" s="363"/>
      <c r="G146" s="285"/>
      <c r="H146" s="288"/>
      <c r="I146" s="40">
        <f t="shared" si="32"/>
        <v>0</v>
      </c>
      <c r="J146" s="47"/>
      <c r="K146" s="273" t="str">
        <f t="shared" si="33"/>
        <v/>
      </c>
      <c r="L146" s="38" t="str">
        <f t="shared" si="34"/>
        <v/>
      </c>
      <c r="M146" s="47"/>
      <c r="N146" s="47"/>
      <c r="O146" s="53"/>
      <c r="P146" s="53" t="s">
        <v>167</v>
      </c>
      <c r="Q146" s="54"/>
      <c r="R146" s="54"/>
    </row>
    <row r="147" spans="1:22" s="55" customFormat="1" ht="15" customHeight="1" x14ac:dyDescent="0.25">
      <c r="A147" s="47"/>
      <c r="B147" s="47"/>
      <c r="C147" s="47"/>
      <c r="D147" s="60"/>
      <c r="E147" s="362"/>
      <c r="F147" s="363"/>
      <c r="G147" s="285"/>
      <c r="H147" s="288"/>
      <c r="I147" s="40">
        <f t="shared" si="32"/>
        <v>0</v>
      </c>
      <c r="J147" s="47"/>
      <c r="K147" s="273" t="str">
        <f t="shared" si="33"/>
        <v/>
      </c>
      <c r="L147" s="38" t="str">
        <f t="shared" si="34"/>
        <v/>
      </c>
      <c r="M147" s="47"/>
      <c r="N147" s="47"/>
      <c r="O147" s="53"/>
      <c r="P147" s="53"/>
      <c r="Q147" s="54"/>
      <c r="R147" s="54"/>
    </row>
    <row r="148" spans="1:22" s="55" customFormat="1" ht="15" customHeight="1" x14ac:dyDescent="0.25">
      <c r="A148" s="47"/>
      <c r="B148" s="47"/>
      <c r="C148" s="47"/>
      <c r="D148" s="60"/>
      <c r="E148" s="362"/>
      <c r="F148" s="363"/>
      <c r="G148" s="285"/>
      <c r="H148" s="288"/>
      <c r="I148" s="40">
        <f t="shared" si="32"/>
        <v>0</v>
      </c>
      <c r="J148" s="47"/>
      <c r="K148" s="273" t="str">
        <f t="shared" si="33"/>
        <v/>
      </c>
      <c r="L148" s="38" t="str">
        <f t="shared" si="34"/>
        <v/>
      </c>
      <c r="M148" s="47"/>
      <c r="N148" s="47"/>
      <c r="O148" s="53"/>
      <c r="P148" s="53"/>
      <c r="Q148" s="54"/>
      <c r="R148" s="54"/>
    </row>
    <row r="149" spans="1:22" s="55" customFormat="1" ht="15" customHeight="1" x14ac:dyDescent="0.25">
      <c r="A149" s="47"/>
      <c r="B149" s="47"/>
      <c r="C149" s="47"/>
      <c r="D149" s="60"/>
      <c r="E149" s="362"/>
      <c r="F149" s="363"/>
      <c r="G149" s="285"/>
      <c r="H149" s="288"/>
      <c r="I149" s="40">
        <f t="shared" si="32"/>
        <v>0</v>
      </c>
      <c r="J149" s="47"/>
      <c r="K149" s="273" t="str">
        <f t="shared" si="33"/>
        <v/>
      </c>
      <c r="L149" s="38" t="str">
        <f t="shared" si="34"/>
        <v/>
      </c>
      <c r="M149" s="47"/>
      <c r="N149" s="47"/>
      <c r="O149" s="53"/>
      <c r="P149" s="53"/>
      <c r="Q149" s="54"/>
      <c r="R149" s="54"/>
    </row>
    <row r="150" spans="1:22" s="55" customFormat="1" ht="15" customHeight="1" x14ac:dyDescent="0.25">
      <c r="A150" s="47"/>
      <c r="B150" s="47"/>
      <c r="C150" s="47"/>
      <c r="D150" s="60"/>
      <c r="E150" s="362"/>
      <c r="F150" s="363"/>
      <c r="G150" s="285"/>
      <c r="H150" s="288"/>
      <c r="I150" s="40">
        <f t="shared" si="32"/>
        <v>0</v>
      </c>
      <c r="J150" s="47"/>
      <c r="K150" s="273" t="str">
        <f t="shared" si="33"/>
        <v/>
      </c>
      <c r="L150" s="38" t="str">
        <f t="shared" si="34"/>
        <v/>
      </c>
      <c r="M150" s="47"/>
      <c r="N150" s="47"/>
      <c r="O150" s="53"/>
      <c r="P150" s="53"/>
      <c r="Q150" s="54"/>
      <c r="R150" s="54"/>
    </row>
    <row r="151" spans="1:22" s="55" customFormat="1" ht="15" customHeight="1" thickBot="1" x14ac:dyDescent="0.3">
      <c r="A151" s="47"/>
      <c r="B151" s="47"/>
      <c r="C151" s="47"/>
      <c r="D151" s="60"/>
      <c r="E151" s="362"/>
      <c r="F151" s="364"/>
      <c r="G151" s="285"/>
      <c r="H151" s="288"/>
      <c r="I151" s="274">
        <f t="shared" si="32"/>
        <v>0</v>
      </c>
      <c r="J151" s="47"/>
      <c r="K151" s="273" t="str">
        <f t="shared" si="33"/>
        <v/>
      </c>
      <c r="L151" s="38" t="str">
        <f t="shared" si="34"/>
        <v/>
      </c>
      <c r="M151" s="47"/>
      <c r="N151" s="47"/>
      <c r="O151" s="53"/>
      <c r="P151" s="53"/>
      <c r="Q151" s="54"/>
      <c r="R151" s="54"/>
    </row>
    <row r="152" spans="1:22" s="55" customFormat="1" ht="16.5" thickTop="1" x14ac:dyDescent="0.25">
      <c r="A152" s="47"/>
      <c r="B152" s="47"/>
      <c r="C152" s="47"/>
      <c r="D152" s="60"/>
      <c r="E152" s="319" t="s">
        <v>48</v>
      </c>
      <c r="F152" s="12"/>
      <c r="G152" s="12"/>
      <c r="H152" s="12"/>
      <c r="I152" s="275">
        <f>SUM(I145:I151)</f>
        <v>0</v>
      </c>
      <c r="J152" s="303"/>
      <c r="K152" s="304"/>
      <c r="L152" s="276">
        <f>SUM(L145:L151)</f>
        <v>0</v>
      </c>
      <c r="M152" s="47"/>
      <c r="N152" s="47"/>
      <c r="O152" s="53"/>
      <c r="P152" s="53"/>
      <c r="Q152" s="54"/>
      <c r="R152" s="54"/>
    </row>
    <row r="153" spans="1:22" s="55" customFormat="1" ht="35.25" customHeight="1" x14ac:dyDescent="0.25">
      <c r="A153" s="47"/>
      <c r="B153" s="47"/>
      <c r="C153" s="85"/>
      <c r="D153" s="75"/>
      <c r="E153" s="660" t="s">
        <v>532</v>
      </c>
      <c r="F153" s="661"/>
      <c r="G153" s="661"/>
      <c r="H153" s="661"/>
      <c r="I153" s="661"/>
      <c r="J153" s="661"/>
      <c r="K153" s="661"/>
      <c r="L153" s="662"/>
      <c r="M153" s="47"/>
      <c r="N153" s="47"/>
    </row>
    <row r="154" spans="1:22" s="55" customFormat="1" ht="80.099999999999994" customHeight="1" thickBot="1" x14ac:dyDescent="0.3">
      <c r="A154" s="47"/>
      <c r="B154" s="47"/>
      <c r="C154" s="47"/>
      <c r="D154" s="60"/>
      <c r="E154" s="724"/>
      <c r="F154" s="725"/>
      <c r="G154" s="725"/>
      <c r="H154" s="725"/>
      <c r="I154" s="725"/>
      <c r="J154" s="725"/>
      <c r="K154" s="725"/>
      <c r="L154" s="726"/>
      <c r="M154" s="47"/>
      <c r="N154" s="47"/>
      <c r="O154" s="53"/>
      <c r="P154" s="53"/>
      <c r="Q154" s="54"/>
      <c r="R154" s="54"/>
    </row>
    <row r="155" spans="1:22" ht="15.75" customHeight="1" thickBot="1" x14ac:dyDescent="0.3">
      <c r="B155" s="47"/>
      <c r="C155" s="60"/>
      <c r="D155" s="60"/>
      <c r="E155" s="727" t="s">
        <v>119</v>
      </c>
      <c r="F155" s="728"/>
      <c r="G155" s="728"/>
      <c r="H155" s="482"/>
      <c r="I155" s="483">
        <f>I152+I140</f>
        <v>0</v>
      </c>
      <c r="J155" s="484"/>
      <c r="K155" s="485"/>
      <c r="L155" s="486">
        <f>L152+L140</f>
        <v>0</v>
      </c>
      <c r="M155" s="47"/>
      <c r="N155" s="47"/>
      <c r="O155" s="53"/>
    </row>
    <row r="156" spans="1:22" s="55" customFormat="1" ht="16.5" thickBot="1" x14ac:dyDescent="0.3">
      <c r="C156" s="97"/>
      <c r="D156" s="97"/>
      <c r="E156" s="81"/>
      <c r="F156" s="81"/>
      <c r="G156" s="82"/>
      <c r="H156" s="47"/>
      <c r="I156" s="47"/>
      <c r="J156" s="47"/>
      <c r="K156" s="47"/>
      <c r="L156" s="47"/>
      <c r="O156" s="54"/>
      <c r="P156" s="54"/>
      <c r="Q156" s="54"/>
      <c r="R156" s="54"/>
    </row>
    <row r="157" spans="1:22" ht="15.75" customHeight="1" x14ac:dyDescent="0.25">
      <c r="B157" s="47"/>
      <c r="C157" s="60"/>
      <c r="D157" s="60"/>
      <c r="E157" s="721" t="s">
        <v>184</v>
      </c>
      <c r="F157" s="722"/>
      <c r="G157" s="723"/>
      <c r="H157" s="47"/>
      <c r="I157" s="61"/>
      <c r="J157" s="47"/>
      <c r="K157" s="47"/>
      <c r="L157" s="47"/>
      <c r="M157" s="47"/>
      <c r="N157" s="47"/>
      <c r="O157" s="53"/>
      <c r="P157" s="281"/>
    </row>
    <row r="158" spans="1:22" ht="15.75" customHeight="1" x14ac:dyDescent="0.25">
      <c r="B158" s="47"/>
      <c r="C158" s="60"/>
      <c r="D158" s="60"/>
      <c r="E158" s="704" t="s">
        <v>23</v>
      </c>
      <c r="F158" s="705" t="s">
        <v>90</v>
      </c>
      <c r="G158" s="706"/>
      <c r="H158" s="47"/>
      <c r="I158" s="707"/>
      <c r="J158" s="707"/>
      <c r="K158" s="707"/>
      <c r="L158" s="707"/>
      <c r="M158" s="47"/>
      <c r="N158" s="47"/>
      <c r="O158" s="53"/>
    </row>
    <row r="159" spans="1:22" ht="15.75" customHeight="1" x14ac:dyDescent="0.25">
      <c r="B159" s="47"/>
      <c r="C159" s="60"/>
      <c r="D159" s="60"/>
      <c r="E159" s="704"/>
      <c r="F159" s="62" t="s">
        <v>63</v>
      </c>
      <c r="G159" s="63" t="s">
        <v>91</v>
      </c>
      <c r="H159" s="47"/>
      <c r="I159" s="707"/>
      <c r="J159" s="707"/>
      <c r="K159" s="707"/>
      <c r="L159" s="707"/>
      <c r="M159" s="47"/>
      <c r="N159" s="47"/>
      <c r="O159" s="53"/>
    </row>
    <row r="160" spans="1:22" s="73" customFormat="1" ht="15.75" customHeight="1" x14ac:dyDescent="0.25">
      <c r="A160" s="64"/>
      <c r="B160" s="65"/>
      <c r="C160" s="66" t="s">
        <v>9</v>
      </c>
      <c r="D160" s="66"/>
      <c r="E160" s="67" t="s">
        <v>18</v>
      </c>
      <c r="F160" s="430">
        <f>I20</f>
        <v>0</v>
      </c>
      <c r="G160" s="431">
        <f>L20</f>
        <v>0</v>
      </c>
      <c r="H160" s="65"/>
      <c r="I160" s="70"/>
      <c r="J160" s="70"/>
      <c r="K160" s="70"/>
      <c r="L160" s="70"/>
      <c r="M160" s="65"/>
      <c r="N160" s="65"/>
      <c r="O160" s="71"/>
      <c r="P160" s="72"/>
      <c r="Q160" s="72"/>
      <c r="R160" s="72"/>
      <c r="S160" s="64"/>
      <c r="T160" s="64"/>
      <c r="U160" s="64"/>
      <c r="V160" s="64"/>
    </row>
    <row r="161" spans="1:22" s="73" customFormat="1" ht="15.75" customHeight="1" x14ac:dyDescent="0.25">
      <c r="A161" s="64"/>
      <c r="B161" s="65"/>
      <c r="C161" s="66" t="s">
        <v>11</v>
      </c>
      <c r="D161" s="66"/>
      <c r="E161" s="67" t="s">
        <v>19</v>
      </c>
      <c r="F161" s="430">
        <f>I36</f>
        <v>0</v>
      </c>
      <c r="G161" s="431">
        <f>L36</f>
        <v>0</v>
      </c>
      <c r="H161" s="65"/>
      <c r="I161" s="464"/>
      <c r="J161" s="70"/>
      <c r="K161" s="70"/>
      <c r="L161" s="464"/>
      <c r="M161" s="65"/>
      <c r="N161" s="65"/>
      <c r="O161" s="71"/>
      <c r="P161" s="72"/>
      <c r="Q161" s="72"/>
      <c r="R161" s="72"/>
      <c r="S161" s="64"/>
      <c r="T161" s="64"/>
      <c r="U161" s="64"/>
      <c r="V161" s="64"/>
    </row>
    <row r="162" spans="1:22" s="73" customFormat="1" ht="15.75" customHeight="1" x14ac:dyDescent="0.25">
      <c r="A162" s="64"/>
      <c r="B162" s="65"/>
      <c r="C162" s="60" t="s">
        <v>12</v>
      </c>
      <c r="D162" s="97"/>
      <c r="E162" s="100" t="s">
        <v>42</v>
      </c>
      <c r="F162" s="68"/>
      <c r="G162" s="69"/>
      <c r="H162" s="65"/>
      <c r="I162" s="268"/>
      <c r="J162" s="268"/>
      <c r="K162" s="268"/>
      <c r="L162" s="268"/>
      <c r="M162" s="65"/>
      <c r="N162" s="65"/>
      <c r="O162" s="71"/>
      <c r="P162" s="72"/>
      <c r="Q162" s="72"/>
      <c r="R162" s="72"/>
      <c r="S162" s="64"/>
      <c r="T162" s="64"/>
      <c r="U162" s="64"/>
      <c r="V162" s="64"/>
    </row>
    <row r="163" spans="1:22" s="73" customFormat="1" ht="15.75" customHeight="1" x14ac:dyDescent="0.25">
      <c r="A163" s="64"/>
      <c r="B163" s="65"/>
      <c r="C163" s="60"/>
      <c r="D163" s="374" t="s">
        <v>37</v>
      </c>
      <c r="E163" s="507" t="s">
        <v>643</v>
      </c>
      <c r="F163" s="423">
        <f>I52</f>
        <v>0</v>
      </c>
      <c r="G163" s="424">
        <f>L52</f>
        <v>0</v>
      </c>
      <c r="H163" s="65"/>
      <c r="I163" s="268"/>
      <c r="J163" s="268"/>
      <c r="K163" s="268"/>
      <c r="L163" s="268"/>
      <c r="M163" s="65"/>
      <c r="N163" s="65"/>
      <c r="O163" s="71"/>
      <c r="P163" s="72"/>
      <c r="Q163" s="72"/>
      <c r="R163" s="72"/>
      <c r="S163" s="64"/>
      <c r="T163" s="64"/>
      <c r="U163" s="64"/>
      <c r="V163" s="64"/>
    </row>
    <row r="164" spans="1:22" s="73" customFormat="1" ht="15.75" customHeight="1" x14ac:dyDescent="0.25">
      <c r="A164" s="64"/>
      <c r="B164" s="65"/>
      <c r="C164" s="60"/>
      <c r="D164" s="374" t="s">
        <v>15</v>
      </c>
      <c r="E164" s="507" t="s">
        <v>644</v>
      </c>
      <c r="F164" s="423">
        <f>I63</f>
        <v>0</v>
      </c>
      <c r="G164" s="424">
        <f>L63</f>
        <v>0</v>
      </c>
      <c r="H164" s="65"/>
      <c r="I164" s="268"/>
      <c r="J164" s="268"/>
      <c r="K164" s="268"/>
      <c r="L164" s="268"/>
      <c r="M164" s="65"/>
      <c r="N164" s="65"/>
      <c r="O164" s="71"/>
      <c r="P164" s="72"/>
      <c r="Q164" s="72"/>
      <c r="R164" s="72"/>
      <c r="S164" s="64"/>
      <c r="T164" s="64"/>
      <c r="U164" s="64"/>
      <c r="V164" s="64"/>
    </row>
    <row r="165" spans="1:22" s="73" customFormat="1" ht="15.75" customHeight="1" thickBot="1" x14ac:dyDescent="0.3">
      <c r="A165" s="64"/>
      <c r="B165" s="65"/>
      <c r="C165" s="60"/>
      <c r="D165" s="374" t="s">
        <v>40</v>
      </c>
      <c r="E165" s="507" t="s">
        <v>160</v>
      </c>
      <c r="F165" s="425">
        <f>I72</f>
        <v>0</v>
      </c>
      <c r="G165" s="426">
        <f>L72</f>
        <v>0</v>
      </c>
      <c r="H165" s="65"/>
      <c r="I165" s="268"/>
      <c r="J165" s="268"/>
      <c r="K165" s="268"/>
      <c r="L165" s="268"/>
      <c r="M165" s="65"/>
      <c r="N165" s="65"/>
      <c r="O165" s="71"/>
      <c r="P165" s="72"/>
      <c r="Q165" s="72"/>
      <c r="R165" s="72"/>
      <c r="S165" s="64"/>
      <c r="T165" s="64"/>
      <c r="U165" s="64"/>
      <c r="V165" s="64"/>
    </row>
    <row r="166" spans="1:22" s="73" customFormat="1" ht="15.75" customHeight="1" thickTop="1" x14ac:dyDescent="0.25">
      <c r="A166" s="64"/>
      <c r="B166" s="65"/>
      <c r="C166" s="60"/>
      <c r="D166" s="373"/>
      <c r="E166" s="508" t="s">
        <v>161</v>
      </c>
      <c r="F166" s="432">
        <f>F165+F164+F163</f>
        <v>0</v>
      </c>
      <c r="G166" s="433">
        <f>G165+G164+G163</f>
        <v>0</v>
      </c>
      <c r="H166" s="65"/>
      <c r="I166" s="268"/>
      <c r="J166" s="268"/>
      <c r="K166" s="268"/>
      <c r="L166" s="268"/>
      <c r="M166" s="65"/>
      <c r="N166" s="65"/>
      <c r="O166" s="71"/>
      <c r="P166" s="72"/>
      <c r="Q166" s="72"/>
      <c r="R166" s="72"/>
      <c r="S166" s="64"/>
      <c r="T166" s="64"/>
      <c r="U166" s="64"/>
      <c r="V166" s="64"/>
    </row>
    <row r="167" spans="1:22" s="73" customFormat="1" ht="15.75" customHeight="1" x14ac:dyDescent="0.25">
      <c r="A167" s="64"/>
      <c r="B167" s="65"/>
      <c r="C167" s="66" t="s">
        <v>13</v>
      </c>
      <c r="D167" s="374"/>
      <c r="E167" s="67" t="s">
        <v>21</v>
      </c>
      <c r="F167" s="68"/>
      <c r="G167" s="74"/>
      <c r="H167" s="65"/>
      <c r="I167" s="65"/>
      <c r="J167" s="65"/>
      <c r="K167" s="65"/>
      <c r="L167" s="65"/>
      <c r="M167" s="65"/>
      <c r="N167" s="65"/>
      <c r="O167" s="71"/>
      <c r="P167" s="72"/>
      <c r="Q167" s="72"/>
      <c r="R167" s="72"/>
      <c r="S167" s="64"/>
      <c r="T167" s="64"/>
      <c r="U167" s="64"/>
      <c r="V167" s="64"/>
    </row>
    <row r="168" spans="1:22" s="73" customFormat="1" ht="15.75" customHeight="1" x14ac:dyDescent="0.25">
      <c r="A168" s="64"/>
      <c r="B168" s="65"/>
      <c r="C168" s="66"/>
      <c r="D168" s="374" t="s">
        <v>37</v>
      </c>
      <c r="E168" s="509" t="s">
        <v>645</v>
      </c>
      <c r="F168" s="423">
        <f>I89</f>
        <v>0</v>
      </c>
      <c r="G168" s="427">
        <f>L89</f>
        <v>0</v>
      </c>
      <c r="H168" s="65"/>
      <c r="I168" s="65"/>
      <c r="J168" s="65"/>
      <c r="K168" s="65"/>
      <c r="L168" s="65"/>
      <c r="M168" s="65"/>
      <c r="N168" s="65"/>
      <c r="O168" s="71"/>
      <c r="P168" s="72"/>
      <c r="Q168" s="72"/>
      <c r="R168" s="72"/>
      <c r="S168" s="64"/>
      <c r="T168" s="64"/>
      <c r="U168" s="64"/>
      <c r="V168" s="64"/>
    </row>
    <row r="169" spans="1:22" s="73" customFormat="1" ht="15.75" customHeight="1" thickBot="1" x14ac:dyDescent="0.3">
      <c r="A169" s="64"/>
      <c r="B169" s="65"/>
      <c r="C169" s="66"/>
      <c r="D169" s="374" t="s">
        <v>15</v>
      </c>
      <c r="E169" s="509" t="s">
        <v>100</v>
      </c>
      <c r="F169" s="428">
        <f>I100</f>
        <v>0</v>
      </c>
      <c r="G169" s="429">
        <f>L100</f>
        <v>0</v>
      </c>
      <c r="H169" s="65"/>
      <c r="I169" s="65"/>
      <c r="J169" s="65"/>
      <c r="K169" s="65"/>
      <c r="L169" s="65"/>
      <c r="M169" s="65"/>
      <c r="N169" s="65"/>
      <c r="O169" s="71"/>
      <c r="P169" s="72"/>
      <c r="Q169" s="72"/>
      <c r="R169" s="72"/>
      <c r="S169" s="64"/>
      <c r="T169" s="64"/>
      <c r="U169" s="64"/>
      <c r="V169" s="64"/>
    </row>
    <row r="170" spans="1:22" s="73" customFormat="1" ht="15.75" customHeight="1" thickTop="1" x14ac:dyDescent="0.25">
      <c r="A170" s="64"/>
      <c r="B170" s="65"/>
      <c r="C170" s="66"/>
      <c r="D170" s="374"/>
      <c r="E170" s="508" t="s">
        <v>25</v>
      </c>
      <c r="F170" s="434">
        <f>F169+F168</f>
        <v>0</v>
      </c>
      <c r="G170" s="435">
        <f>G169+G168</f>
        <v>0</v>
      </c>
      <c r="H170" s="65"/>
      <c r="I170" s="65"/>
      <c r="J170" s="65"/>
      <c r="K170" s="65"/>
      <c r="L170" s="65"/>
      <c r="M170" s="65"/>
      <c r="N170" s="65"/>
      <c r="O170" s="71"/>
      <c r="P170" s="72"/>
      <c r="Q170" s="72"/>
      <c r="R170" s="72"/>
      <c r="S170" s="64"/>
      <c r="T170" s="64"/>
      <c r="U170" s="64"/>
      <c r="V170" s="64"/>
    </row>
    <row r="171" spans="1:22" s="73" customFormat="1" ht="15.75" customHeight="1" x14ac:dyDescent="0.25">
      <c r="A171" s="64"/>
      <c r="B171" s="65"/>
      <c r="C171" s="66" t="s">
        <v>17</v>
      </c>
      <c r="D171" s="374"/>
      <c r="E171" s="67" t="s">
        <v>108</v>
      </c>
      <c r="F171" s="432">
        <f>I126</f>
        <v>0</v>
      </c>
      <c r="G171" s="436">
        <f>L126</f>
        <v>0</v>
      </c>
      <c r="H171" s="65"/>
      <c r="I171" s="65"/>
      <c r="J171" s="65"/>
      <c r="K171" s="65"/>
      <c r="L171" s="65"/>
      <c r="M171" s="65"/>
      <c r="N171" s="65"/>
      <c r="O171" s="71"/>
      <c r="P171" s="72"/>
      <c r="Q171" s="72"/>
      <c r="R171" s="72"/>
      <c r="S171" s="64"/>
      <c r="T171" s="64"/>
      <c r="U171" s="64"/>
      <c r="V171" s="64"/>
    </row>
    <row r="172" spans="1:22" s="73" customFormat="1" ht="15.75" customHeight="1" x14ac:dyDescent="0.25">
      <c r="A172" s="64"/>
      <c r="B172" s="65"/>
      <c r="C172" s="66" t="s">
        <v>43</v>
      </c>
      <c r="D172" s="374"/>
      <c r="E172" s="67" t="s">
        <v>117</v>
      </c>
      <c r="F172" s="279"/>
      <c r="G172" s="280"/>
      <c r="H172" s="65"/>
      <c r="I172" s="65"/>
      <c r="J172" s="65"/>
      <c r="K172" s="65"/>
      <c r="L172" s="65"/>
      <c r="M172" s="65"/>
      <c r="N172" s="65"/>
      <c r="O172" s="71"/>
      <c r="P172" s="72"/>
      <c r="Q172" s="72"/>
      <c r="R172" s="72"/>
      <c r="S172" s="64"/>
      <c r="T172" s="64"/>
      <c r="U172" s="64"/>
      <c r="V172" s="64"/>
    </row>
    <row r="173" spans="1:22" s="73" customFormat="1" ht="15.75" customHeight="1" x14ac:dyDescent="0.25">
      <c r="A173" s="64"/>
      <c r="B173" s="65"/>
      <c r="C173" s="66"/>
      <c r="D173" s="374" t="s">
        <v>37</v>
      </c>
      <c r="E173" s="509" t="s">
        <v>169</v>
      </c>
      <c r="F173" s="423">
        <f>I140</f>
        <v>0</v>
      </c>
      <c r="G173" s="427">
        <f>L140</f>
        <v>0</v>
      </c>
      <c r="H173" s="65"/>
      <c r="I173" s="65"/>
      <c r="J173" s="65"/>
      <c r="K173" s="65"/>
      <c r="L173" s="65"/>
      <c r="M173" s="65"/>
      <c r="N173" s="65"/>
      <c r="O173" s="71"/>
      <c r="P173" s="72"/>
      <c r="Q173" s="72"/>
      <c r="R173" s="72"/>
      <c r="S173" s="64"/>
      <c r="T173" s="64"/>
      <c r="U173" s="64"/>
      <c r="V173" s="64"/>
    </row>
    <row r="174" spans="1:22" s="73" customFormat="1" ht="15.75" customHeight="1" thickBot="1" x14ac:dyDescent="0.3">
      <c r="A174" s="64"/>
      <c r="B174" s="65"/>
      <c r="C174" s="66"/>
      <c r="D174" s="374" t="s">
        <v>15</v>
      </c>
      <c r="E174" s="509" t="s">
        <v>47</v>
      </c>
      <c r="F174" s="428">
        <f>I152</f>
        <v>0</v>
      </c>
      <c r="G174" s="429">
        <f>L152</f>
        <v>0</v>
      </c>
      <c r="H174" s="65"/>
      <c r="I174" s="65"/>
      <c r="J174" s="65"/>
      <c r="K174" s="65"/>
      <c r="L174" s="65"/>
      <c r="M174" s="65"/>
      <c r="N174" s="65"/>
      <c r="O174" s="71"/>
      <c r="P174" s="72"/>
      <c r="Q174" s="72"/>
      <c r="R174" s="72"/>
      <c r="S174" s="64"/>
      <c r="T174" s="64"/>
      <c r="U174" s="64"/>
      <c r="V174" s="64"/>
    </row>
    <row r="175" spans="1:22" s="73" customFormat="1" ht="15.75" customHeight="1" thickTop="1" thickBot="1" x14ac:dyDescent="0.3">
      <c r="A175" s="64"/>
      <c r="B175" s="65"/>
      <c r="C175" s="66"/>
      <c r="D175" s="66"/>
      <c r="E175" s="508" t="s">
        <v>168</v>
      </c>
      <c r="F175" s="434">
        <f>F174+F173</f>
        <v>0</v>
      </c>
      <c r="G175" s="435">
        <f>G174+G173</f>
        <v>0</v>
      </c>
      <c r="H175" s="65"/>
      <c r="I175" s="65"/>
      <c r="J175" s="65"/>
      <c r="K175" s="65"/>
      <c r="L175" s="65"/>
      <c r="M175" s="65"/>
      <c r="N175" s="65"/>
      <c r="O175" s="71"/>
      <c r="P175" s="72"/>
      <c r="Q175" s="72"/>
      <c r="R175" s="72"/>
      <c r="S175" s="64"/>
      <c r="T175" s="64"/>
      <c r="U175" s="64"/>
      <c r="V175" s="64"/>
    </row>
    <row r="176" spans="1:22" s="73" customFormat="1" ht="15.75" customHeight="1" thickTop="1" thickBot="1" x14ac:dyDescent="0.3">
      <c r="A176" s="64"/>
      <c r="B176" s="65"/>
      <c r="C176" s="66"/>
      <c r="D176" s="66"/>
      <c r="E176" s="510" t="s">
        <v>185</v>
      </c>
      <c r="F176" s="366">
        <f>F175+F171+F170+F166+F161+F160</f>
        <v>0</v>
      </c>
      <c r="G176" s="487">
        <f>G175+G171+G170+G166+G161+G160</f>
        <v>0</v>
      </c>
      <c r="H176" s="65"/>
      <c r="I176" s="65"/>
      <c r="J176" s="65"/>
      <c r="K176" s="65"/>
      <c r="L176" s="65"/>
      <c r="M176" s="65"/>
      <c r="N176" s="65"/>
      <c r="O176" s="71"/>
      <c r="P176" s="72"/>
      <c r="Q176" s="72"/>
      <c r="R176" s="72"/>
      <c r="S176" s="64"/>
      <c r="T176" s="64"/>
      <c r="U176" s="64"/>
      <c r="V176" s="64"/>
    </row>
    <row r="177" spans="2:18" ht="18" customHeight="1" x14ac:dyDescent="0.25">
      <c r="B177" s="47"/>
      <c r="C177" s="60"/>
      <c r="D177" s="60"/>
      <c r="E177" s="61"/>
      <c r="F177" s="79"/>
      <c r="G177" s="80"/>
      <c r="H177" s="47"/>
      <c r="I177" s="47"/>
      <c r="J177" s="47"/>
      <c r="K177" s="47"/>
      <c r="L177" s="47"/>
      <c r="M177" s="47"/>
      <c r="N177" s="47"/>
      <c r="O177" s="53"/>
    </row>
    <row r="178" spans="2:18" s="55" customFormat="1" x14ac:dyDescent="0.25">
      <c r="C178" s="97"/>
      <c r="D178" s="97"/>
      <c r="O178" s="54"/>
      <c r="P178" s="54"/>
      <c r="Q178" s="54"/>
      <c r="R178" s="54"/>
    </row>
    <row r="179" spans="2:18" s="55" customFormat="1" x14ac:dyDescent="0.25">
      <c r="C179" s="97"/>
      <c r="D179" s="97"/>
      <c r="O179" s="54"/>
      <c r="P179" s="54"/>
      <c r="Q179" s="54"/>
      <c r="R179" s="54"/>
    </row>
    <row r="180" spans="2:18" s="55" customFormat="1" x14ac:dyDescent="0.25">
      <c r="C180" s="97"/>
      <c r="D180" s="97"/>
      <c r="O180" s="54"/>
      <c r="P180" s="54"/>
      <c r="Q180" s="54"/>
      <c r="R180" s="54"/>
    </row>
    <row r="181" spans="2:18" s="55" customFormat="1" x14ac:dyDescent="0.25">
      <c r="C181" s="97"/>
      <c r="D181" s="97"/>
      <c r="O181" s="54"/>
      <c r="P181" s="54"/>
      <c r="Q181" s="54"/>
      <c r="R181" s="54"/>
    </row>
    <row r="182" spans="2:18" s="55" customFormat="1" x14ac:dyDescent="0.25">
      <c r="C182" s="97"/>
      <c r="D182" s="97"/>
      <c r="O182" s="54"/>
      <c r="P182" s="54"/>
      <c r="Q182" s="54"/>
      <c r="R182" s="54"/>
    </row>
    <row r="183" spans="2:18" s="55" customFormat="1" x14ac:dyDescent="0.25">
      <c r="C183" s="97"/>
      <c r="D183" s="97"/>
      <c r="O183" s="54"/>
      <c r="P183" s="54"/>
      <c r="Q183" s="54"/>
      <c r="R183" s="54"/>
    </row>
    <row r="184" spans="2:18" s="55" customFormat="1" x14ac:dyDescent="0.25">
      <c r="C184" s="97"/>
      <c r="D184" s="97"/>
      <c r="O184" s="54"/>
      <c r="P184" s="54"/>
      <c r="Q184" s="54"/>
      <c r="R184" s="54"/>
    </row>
    <row r="185" spans="2:18" s="55" customFormat="1" x14ac:dyDescent="0.25">
      <c r="C185" s="97"/>
      <c r="D185" s="97"/>
      <c r="O185" s="54"/>
      <c r="P185" s="54"/>
      <c r="Q185" s="54"/>
      <c r="R185" s="54"/>
    </row>
    <row r="186" spans="2:18" s="55" customFormat="1" x14ac:dyDescent="0.25">
      <c r="C186" s="97"/>
      <c r="D186" s="97"/>
      <c r="O186" s="54"/>
      <c r="P186" s="54"/>
      <c r="Q186" s="54"/>
      <c r="R186" s="54"/>
    </row>
    <row r="187" spans="2:18" s="55" customFormat="1" x14ac:dyDescent="0.25">
      <c r="C187" s="97"/>
      <c r="D187" s="97"/>
      <c r="O187" s="54"/>
      <c r="P187" s="54"/>
      <c r="Q187" s="54"/>
      <c r="R187" s="54"/>
    </row>
    <row r="188" spans="2:18" s="55" customFormat="1" x14ac:dyDescent="0.25">
      <c r="C188" s="97"/>
      <c r="D188" s="97"/>
      <c r="O188" s="54"/>
      <c r="P188" s="54"/>
      <c r="Q188" s="54"/>
      <c r="R188" s="54"/>
    </row>
    <row r="189" spans="2:18" s="55" customFormat="1" x14ac:dyDescent="0.25">
      <c r="C189" s="97"/>
      <c r="D189" s="97"/>
      <c r="O189" s="54"/>
      <c r="P189" s="54"/>
      <c r="Q189" s="54"/>
      <c r="R189" s="54"/>
    </row>
    <row r="190" spans="2:18" s="55" customFormat="1" x14ac:dyDescent="0.25">
      <c r="C190" s="97"/>
      <c r="D190" s="97"/>
      <c r="O190" s="54"/>
      <c r="P190" s="54"/>
      <c r="Q190" s="54"/>
      <c r="R190" s="54"/>
    </row>
    <row r="191" spans="2:18" s="55" customFormat="1" x14ac:dyDescent="0.25">
      <c r="C191" s="97"/>
      <c r="D191" s="97"/>
      <c r="O191" s="54"/>
      <c r="P191" s="54"/>
      <c r="Q191" s="54"/>
      <c r="R191" s="54"/>
    </row>
    <row r="192" spans="2:18" s="55" customFormat="1" x14ac:dyDescent="0.25">
      <c r="C192" s="97"/>
      <c r="D192" s="97"/>
      <c r="O192" s="54"/>
      <c r="P192" s="54"/>
      <c r="Q192" s="54"/>
      <c r="R192" s="54"/>
    </row>
    <row r="193" spans="3:18" s="55" customFormat="1" x14ac:dyDescent="0.25">
      <c r="C193" s="97"/>
      <c r="D193" s="97"/>
      <c r="O193" s="54"/>
      <c r="P193" s="54"/>
      <c r="Q193" s="54"/>
      <c r="R193" s="54"/>
    </row>
    <row r="194" spans="3:18" s="55" customFormat="1" x14ac:dyDescent="0.25">
      <c r="C194" s="97"/>
      <c r="D194" s="97"/>
      <c r="O194" s="54"/>
      <c r="P194" s="54"/>
      <c r="Q194" s="54"/>
      <c r="R194" s="54"/>
    </row>
    <row r="195" spans="3:18" s="55" customFormat="1" x14ac:dyDescent="0.25">
      <c r="C195" s="97"/>
      <c r="D195" s="97"/>
      <c r="O195" s="54"/>
      <c r="P195" s="54"/>
      <c r="Q195" s="54"/>
      <c r="R195" s="54"/>
    </row>
    <row r="196" spans="3:18" s="55" customFormat="1" x14ac:dyDescent="0.25">
      <c r="C196" s="97"/>
      <c r="D196" s="97"/>
      <c r="O196" s="54"/>
      <c r="P196" s="54"/>
      <c r="Q196" s="54"/>
      <c r="R196" s="54"/>
    </row>
    <row r="197" spans="3:18" s="55" customFormat="1" x14ac:dyDescent="0.25">
      <c r="C197" s="97"/>
      <c r="D197" s="97"/>
      <c r="O197" s="54"/>
      <c r="P197" s="54"/>
      <c r="Q197" s="54"/>
      <c r="R197" s="54"/>
    </row>
    <row r="198" spans="3:18" s="55" customFormat="1" x14ac:dyDescent="0.25">
      <c r="C198" s="97"/>
      <c r="D198" s="97"/>
      <c r="O198" s="54"/>
      <c r="P198" s="54"/>
      <c r="Q198" s="54"/>
      <c r="R198" s="54"/>
    </row>
    <row r="199" spans="3:18" s="55" customFormat="1" x14ac:dyDescent="0.25">
      <c r="C199" s="97"/>
      <c r="D199" s="97"/>
      <c r="O199" s="54"/>
      <c r="P199" s="54"/>
      <c r="Q199" s="54"/>
      <c r="R199" s="54"/>
    </row>
    <row r="200" spans="3:18" s="55" customFormat="1" x14ac:dyDescent="0.25">
      <c r="C200" s="97"/>
      <c r="D200" s="97"/>
      <c r="O200" s="54"/>
      <c r="P200" s="54"/>
      <c r="Q200" s="54"/>
      <c r="R200" s="54"/>
    </row>
    <row r="201" spans="3:18" s="55" customFormat="1" x14ac:dyDescent="0.25">
      <c r="C201" s="97"/>
      <c r="D201" s="97"/>
      <c r="O201" s="54"/>
      <c r="P201" s="54"/>
      <c r="Q201" s="54"/>
      <c r="R201" s="54"/>
    </row>
    <row r="202" spans="3:18" s="55" customFormat="1" x14ac:dyDescent="0.25">
      <c r="C202" s="97"/>
      <c r="D202" s="97"/>
      <c r="O202" s="54"/>
      <c r="P202" s="54"/>
      <c r="Q202" s="54"/>
      <c r="R202" s="54"/>
    </row>
    <row r="203" spans="3:18" s="55" customFormat="1" x14ac:dyDescent="0.25">
      <c r="C203" s="97"/>
      <c r="D203" s="97"/>
      <c r="O203" s="54"/>
      <c r="P203" s="54"/>
      <c r="Q203" s="54"/>
      <c r="R203" s="54"/>
    </row>
    <row r="204" spans="3:18" s="55" customFormat="1" x14ac:dyDescent="0.25">
      <c r="C204" s="97"/>
      <c r="D204" s="97"/>
      <c r="O204" s="54"/>
      <c r="P204" s="54"/>
      <c r="Q204" s="54"/>
      <c r="R204" s="54"/>
    </row>
    <row r="205" spans="3:18" s="55" customFormat="1" x14ac:dyDescent="0.25">
      <c r="C205" s="97"/>
      <c r="D205" s="97"/>
      <c r="O205" s="54"/>
      <c r="P205" s="54"/>
      <c r="Q205" s="54"/>
      <c r="R205" s="54"/>
    </row>
    <row r="206" spans="3:18" s="55" customFormat="1" x14ac:dyDescent="0.25">
      <c r="C206" s="97"/>
      <c r="D206" s="97"/>
      <c r="O206" s="54"/>
      <c r="P206" s="54"/>
      <c r="Q206" s="54"/>
      <c r="R206" s="54"/>
    </row>
    <row r="207" spans="3:18" s="55" customFormat="1" x14ac:dyDescent="0.25">
      <c r="C207" s="97"/>
      <c r="D207" s="97"/>
      <c r="O207" s="54"/>
      <c r="P207" s="54"/>
      <c r="Q207" s="54"/>
      <c r="R207" s="54"/>
    </row>
    <row r="208" spans="3:18" s="55" customFormat="1" x14ac:dyDescent="0.25">
      <c r="C208" s="97"/>
      <c r="D208" s="97"/>
      <c r="O208" s="54"/>
      <c r="P208" s="54"/>
      <c r="Q208" s="54"/>
      <c r="R208" s="54"/>
    </row>
    <row r="209" spans="3:18" s="55" customFormat="1" x14ac:dyDescent="0.25">
      <c r="C209" s="97"/>
      <c r="D209" s="97"/>
      <c r="O209" s="54"/>
      <c r="P209" s="54"/>
      <c r="Q209" s="54"/>
      <c r="R209" s="54"/>
    </row>
    <row r="210" spans="3:18" s="55" customFormat="1" x14ac:dyDescent="0.25">
      <c r="C210" s="97"/>
      <c r="D210" s="97"/>
      <c r="O210" s="54"/>
      <c r="P210" s="54"/>
      <c r="Q210" s="54"/>
      <c r="R210" s="54"/>
    </row>
    <row r="211" spans="3:18" s="55" customFormat="1" x14ac:dyDescent="0.25">
      <c r="C211" s="97"/>
      <c r="D211" s="97"/>
      <c r="O211" s="54"/>
      <c r="P211" s="54"/>
      <c r="Q211" s="54"/>
      <c r="R211" s="54"/>
    </row>
    <row r="212" spans="3:18" s="55" customFormat="1" x14ac:dyDescent="0.25">
      <c r="C212" s="97"/>
      <c r="D212" s="97"/>
      <c r="O212" s="54"/>
      <c r="P212" s="54"/>
      <c r="Q212" s="54"/>
      <c r="R212" s="54"/>
    </row>
    <row r="213" spans="3:18" s="55" customFormat="1" x14ac:dyDescent="0.25">
      <c r="C213" s="97"/>
      <c r="D213" s="97"/>
      <c r="O213" s="54"/>
      <c r="P213" s="54"/>
      <c r="Q213" s="54"/>
      <c r="R213" s="54"/>
    </row>
    <row r="214" spans="3:18" s="55" customFormat="1" x14ac:dyDescent="0.25">
      <c r="C214" s="97"/>
      <c r="D214" s="97"/>
      <c r="O214" s="54"/>
      <c r="P214" s="54"/>
      <c r="Q214" s="54"/>
      <c r="R214" s="54"/>
    </row>
    <row r="215" spans="3:18" s="55" customFormat="1" x14ac:dyDescent="0.25">
      <c r="C215" s="97"/>
      <c r="D215" s="97"/>
      <c r="O215" s="54"/>
      <c r="P215" s="54"/>
      <c r="Q215" s="54"/>
      <c r="R215" s="54"/>
    </row>
    <row r="216" spans="3:18" s="55" customFormat="1" x14ac:dyDescent="0.25">
      <c r="C216" s="97"/>
      <c r="D216" s="97"/>
      <c r="O216" s="54"/>
      <c r="P216" s="54"/>
      <c r="Q216" s="54"/>
      <c r="R216" s="54"/>
    </row>
    <row r="217" spans="3:18" s="55" customFormat="1" x14ac:dyDescent="0.25">
      <c r="C217" s="97"/>
      <c r="D217" s="97"/>
      <c r="O217" s="54"/>
      <c r="P217" s="54"/>
      <c r="Q217" s="54"/>
      <c r="R217" s="54"/>
    </row>
    <row r="218" spans="3:18" s="55" customFormat="1" x14ac:dyDescent="0.25">
      <c r="C218" s="97"/>
      <c r="D218" s="97"/>
      <c r="O218" s="54"/>
      <c r="P218" s="54"/>
      <c r="Q218" s="54"/>
      <c r="R218" s="54"/>
    </row>
    <row r="219" spans="3:18" s="55" customFormat="1" x14ac:dyDescent="0.25">
      <c r="C219" s="97"/>
      <c r="D219" s="97"/>
      <c r="O219" s="54"/>
      <c r="P219" s="54"/>
      <c r="Q219" s="54"/>
      <c r="R219" s="54"/>
    </row>
    <row r="220" spans="3:18" s="55" customFormat="1" x14ac:dyDescent="0.25">
      <c r="C220" s="97"/>
      <c r="D220" s="97"/>
      <c r="O220" s="54"/>
      <c r="P220" s="54"/>
      <c r="Q220" s="54"/>
      <c r="R220" s="54"/>
    </row>
    <row r="221" spans="3:18" s="55" customFormat="1" x14ac:dyDescent="0.25">
      <c r="C221" s="97"/>
      <c r="D221" s="97"/>
      <c r="O221" s="54"/>
      <c r="P221" s="54"/>
      <c r="Q221" s="54"/>
      <c r="R221" s="54"/>
    </row>
    <row r="222" spans="3:18" s="55" customFormat="1" x14ac:dyDescent="0.25">
      <c r="C222" s="97"/>
      <c r="D222" s="97"/>
      <c r="O222" s="54"/>
      <c r="P222" s="54"/>
      <c r="Q222" s="54"/>
      <c r="R222" s="54"/>
    </row>
    <row r="223" spans="3:18" s="55" customFormat="1" x14ac:dyDescent="0.25">
      <c r="C223" s="97"/>
      <c r="D223" s="97"/>
      <c r="O223" s="54"/>
      <c r="P223" s="54"/>
      <c r="Q223" s="54"/>
      <c r="R223" s="54"/>
    </row>
    <row r="224" spans="3:18" s="55" customFormat="1" x14ac:dyDescent="0.25">
      <c r="C224" s="97"/>
      <c r="D224" s="97"/>
      <c r="O224" s="54"/>
      <c r="P224" s="54"/>
      <c r="Q224" s="54"/>
      <c r="R224" s="54"/>
    </row>
    <row r="225" spans="3:18" s="55" customFormat="1" x14ac:dyDescent="0.25">
      <c r="C225" s="97"/>
      <c r="D225" s="97"/>
      <c r="O225" s="54"/>
      <c r="P225" s="54"/>
      <c r="Q225" s="54"/>
      <c r="R225" s="54"/>
    </row>
    <row r="226" spans="3:18" s="55" customFormat="1" x14ac:dyDescent="0.25">
      <c r="C226" s="97"/>
      <c r="D226" s="97"/>
      <c r="O226" s="54"/>
      <c r="P226" s="54"/>
      <c r="Q226" s="54"/>
      <c r="R226" s="54"/>
    </row>
    <row r="227" spans="3:18" s="55" customFormat="1" x14ac:dyDescent="0.25">
      <c r="C227" s="97"/>
      <c r="D227" s="97"/>
      <c r="O227" s="54"/>
      <c r="P227" s="54"/>
      <c r="Q227" s="54"/>
      <c r="R227" s="54"/>
    </row>
    <row r="228" spans="3:18" s="55" customFormat="1" x14ac:dyDescent="0.25">
      <c r="C228" s="97"/>
      <c r="D228" s="97"/>
      <c r="O228" s="54"/>
      <c r="P228" s="54"/>
      <c r="Q228" s="54"/>
      <c r="R228" s="54"/>
    </row>
    <row r="229" spans="3:18" s="55" customFormat="1" x14ac:dyDescent="0.25">
      <c r="C229" s="97"/>
      <c r="D229" s="97"/>
      <c r="O229" s="54"/>
      <c r="P229" s="54"/>
      <c r="Q229" s="54"/>
      <c r="R229" s="54"/>
    </row>
    <row r="230" spans="3:18" s="55" customFormat="1" x14ac:dyDescent="0.25">
      <c r="C230" s="97"/>
      <c r="D230" s="97"/>
      <c r="O230" s="54"/>
      <c r="P230" s="54"/>
      <c r="Q230" s="54"/>
      <c r="R230" s="54"/>
    </row>
    <row r="231" spans="3:18" s="55" customFormat="1" x14ac:dyDescent="0.25">
      <c r="C231" s="97"/>
      <c r="D231" s="97"/>
      <c r="O231" s="54"/>
      <c r="P231" s="54"/>
      <c r="Q231" s="54"/>
      <c r="R231" s="54"/>
    </row>
    <row r="232" spans="3:18" s="55" customFormat="1" x14ac:dyDescent="0.25">
      <c r="C232" s="97"/>
      <c r="D232" s="97"/>
      <c r="O232" s="54"/>
      <c r="P232" s="54"/>
      <c r="Q232" s="54"/>
      <c r="R232" s="54"/>
    </row>
    <row r="233" spans="3:18" s="55" customFormat="1" x14ac:dyDescent="0.25">
      <c r="C233" s="97"/>
      <c r="D233" s="97"/>
      <c r="O233" s="54"/>
      <c r="P233" s="54"/>
      <c r="Q233" s="54"/>
      <c r="R233" s="54"/>
    </row>
    <row r="234" spans="3:18" s="55" customFormat="1" x14ac:dyDescent="0.25">
      <c r="C234" s="97"/>
      <c r="D234" s="97"/>
      <c r="O234" s="54"/>
      <c r="P234" s="54"/>
      <c r="Q234" s="54"/>
      <c r="R234" s="54"/>
    </row>
    <row r="235" spans="3:18" s="55" customFormat="1" x14ac:dyDescent="0.25">
      <c r="C235" s="97"/>
      <c r="D235" s="97"/>
      <c r="O235" s="54"/>
      <c r="P235" s="54"/>
      <c r="Q235" s="54"/>
      <c r="R235" s="54"/>
    </row>
    <row r="236" spans="3:18" s="55" customFormat="1" x14ac:dyDescent="0.25">
      <c r="C236" s="97"/>
      <c r="D236" s="97"/>
      <c r="O236" s="54"/>
      <c r="P236" s="54"/>
      <c r="Q236" s="54"/>
      <c r="R236" s="54"/>
    </row>
    <row r="237" spans="3:18" s="55" customFormat="1" x14ac:dyDescent="0.25">
      <c r="C237" s="97"/>
      <c r="D237" s="97"/>
      <c r="O237" s="54"/>
      <c r="P237" s="54"/>
      <c r="Q237" s="54"/>
      <c r="R237" s="54"/>
    </row>
    <row r="238" spans="3:18" s="55" customFormat="1" x14ac:dyDescent="0.25">
      <c r="C238" s="97"/>
      <c r="D238" s="97"/>
      <c r="O238" s="54"/>
      <c r="P238" s="54"/>
      <c r="Q238" s="54"/>
      <c r="R238" s="54"/>
    </row>
    <row r="239" spans="3:18" s="55" customFormat="1" x14ac:dyDescent="0.25">
      <c r="C239" s="97"/>
      <c r="D239" s="97"/>
      <c r="O239" s="54"/>
      <c r="P239" s="54"/>
      <c r="Q239" s="54"/>
      <c r="R239" s="54"/>
    </row>
    <row r="240" spans="3:18" s="55" customFormat="1" x14ac:dyDescent="0.25">
      <c r="C240" s="97"/>
      <c r="D240" s="97"/>
      <c r="O240" s="54"/>
      <c r="P240" s="54"/>
      <c r="Q240" s="54"/>
      <c r="R240" s="54"/>
    </row>
    <row r="241" spans="3:18" s="55" customFormat="1" x14ac:dyDescent="0.25">
      <c r="C241" s="97"/>
      <c r="D241" s="97"/>
      <c r="O241" s="54"/>
      <c r="P241" s="54"/>
      <c r="Q241" s="54"/>
      <c r="R241" s="54"/>
    </row>
    <row r="242" spans="3:18" s="55" customFormat="1" x14ac:dyDescent="0.25">
      <c r="C242" s="97"/>
      <c r="D242" s="97"/>
      <c r="O242" s="54"/>
      <c r="P242" s="54"/>
      <c r="Q242" s="54"/>
      <c r="R242" s="54"/>
    </row>
    <row r="243" spans="3:18" s="55" customFormat="1" x14ac:dyDescent="0.25">
      <c r="C243" s="97"/>
      <c r="D243" s="97"/>
      <c r="O243" s="54"/>
      <c r="P243" s="54"/>
      <c r="Q243" s="54"/>
      <c r="R243" s="54"/>
    </row>
    <row r="244" spans="3:18" s="55" customFormat="1" x14ac:dyDescent="0.25">
      <c r="C244" s="97"/>
      <c r="D244" s="97"/>
      <c r="O244" s="54"/>
      <c r="P244" s="54"/>
      <c r="Q244" s="54"/>
      <c r="R244" s="54"/>
    </row>
    <row r="245" spans="3:18" s="55" customFormat="1" x14ac:dyDescent="0.25">
      <c r="C245" s="97"/>
      <c r="D245" s="97"/>
      <c r="O245" s="54"/>
      <c r="P245" s="54"/>
      <c r="Q245" s="54"/>
      <c r="R245" s="54"/>
    </row>
    <row r="246" spans="3:18" s="55" customFormat="1" x14ac:dyDescent="0.25">
      <c r="C246" s="97"/>
      <c r="D246" s="97"/>
      <c r="O246" s="54"/>
      <c r="P246" s="54"/>
      <c r="Q246" s="54"/>
      <c r="R246" s="54"/>
    </row>
    <row r="247" spans="3:18" s="55" customFormat="1" x14ac:dyDescent="0.25">
      <c r="C247" s="97"/>
      <c r="D247" s="97"/>
      <c r="O247" s="54"/>
      <c r="P247" s="54"/>
      <c r="Q247" s="54"/>
      <c r="R247" s="54"/>
    </row>
    <row r="248" spans="3:18" s="55" customFormat="1" x14ac:dyDescent="0.25">
      <c r="C248" s="97"/>
      <c r="D248" s="97"/>
      <c r="O248" s="54"/>
      <c r="P248" s="54"/>
      <c r="Q248" s="54"/>
      <c r="R248" s="54"/>
    </row>
    <row r="249" spans="3:18" s="55" customFormat="1" x14ac:dyDescent="0.25">
      <c r="C249" s="97"/>
      <c r="D249" s="97"/>
      <c r="O249" s="54"/>
      <c r="P249" s="54"/>
      <c r="Q249" s="54"/>
      <c r="R249" s="54"/>
    </row>
    <row r="250" spans="3:18" s="55" customFormat="1" x14ac:dyDescent="0.25">
      <c r="C250" s="97"/>
      <c r="D250" s="97"/>
      <c r="O250" s="54"/>
      <c r="P250" s="54"/>
      <c r="Q250" s="54"/>
      <c r="R250" s="54"/>
    </row>
    <row r="251" spans="3:18" s="55" customFormat="1" x14ac:dyDescent="0.25">
      <c r="C251" s="97"/>
      <c r="D251" s="97"/>
      <c r="O251" s="54"/>
      <c r="P251" s="54"/>
      <c r="Q251" s="54"/>
      <c r="R251" s="54"/>
    </row>
    <row r="252" spans="3:18" s="55" customFormat="1" x14ac:dyDescent="0.25">
      <c r="C252" s="97"/>
      <c r="D252" s="97"/>
      <c r="O252" s="54"/>
      <c r="P252" s="54"/>
      <c r="Q252" s="54"/>
      <c r="R252" s="54"/>
    </row>
    <row r="253" spans="3:18" s="55" customFormat="1" x14ac:dyDescent="0.25">
      <c r="C253" s="97"/>
      <c r="D253" s="97"/>
      <c r="O253" s="54"/>
      <c r="P253" s="54"/>
      <c r="Q253" s="54"/>
      <c r="R253" s="54"/>
    </row>
    <row r="254" spans="3:18" s="55" customFormat="1" x14ac:dyDescent="0.25">
      <c r="C254" s="97"/>
      <c r="D254" s="97"/>
      <c r="O254" s="54"/>
      <c r="P254" s="54"/>
      <c r="Q254" s="54"/>
      <c r="R254" s="54"/>
    </row>
    <row r="255" spans="3:18" s="55" customFormat="1" x14ac:dyDescent="0.25">
      <c r="C255" s="97"/>
      <c r="D255" s="97"/>
      <c r="O255" s="54"/>
      <c r="P255" s="54"/>
      <c r="Q255" s="54"/>
      <c r="R255" s="54"/>
    </row>
    <row r="256" spans="3:18" s="55" customFormat="1" x14ac:dyDescent="0.25">
      <c r="C256" s="97"/>
      <c r="D256" s="97"/>
      <c r="O256" s="54"/>
      <c r="P256" s="54"/>
      <c r="Q256" s="54"/>
      <c r="R256" s="54"/>
    </row>
    <row r="257" spans="3:18" s="55" customFormat="1" x14ac:dyDescent="0.25">
      <c r="C257" s="97"/>
      <c r="D257" s="97"/>
      <c r="O257" s="54"/>
      <c r="P257" s="54"/>
      <c r="Q257" s="54"/>
      <c r="R257" s="54"/>
    </row>
    <row r="258" spans="3:18" s="55" customFormat="1" x14ac:dyDescent="0.25">
      <c r="C258" s="97"/>
      <c r="D258" s="97"/>
      <c r="O258" s="54"/>
      <c r="P258" s="54"/>
      <c r="Q258" s="54"/>
      <c r="R258" s="54"/>
    </row>
    <row r="259" spans="3:18" s="55" customFormat="1" x14ac:dyDescent="0.25">
      <c r="C259" s="97"/>
      <c r="D259" s="97"/>
      <c r="O259" s="54"/>
      <c r="P259" s="54"/>
      <c r="Q259" s="54"/>
      <c r="R259" s="54"/>
    </row>
    <row r="260" spans="3:18" s="55" customFormat="1" x14ac:dyDescent="0.25">
      <c r="C260" s="97"/>
      <c r="D260" s="97"/>
      <c r="O260" s="54"/>
      <c r="P260" s="54"/>
      <c r="Q260" s="54"/>
      <c r="R260" s="54"/>
    </row>
    <row r="261" spans="3:18" s="55" customFormat="1" x14ac:dyDescent="0.25">
      <c r="C261" s="97"/>
      <c r="D261" s="97"/>
      <c r="O261" s="54"/>
      <c r="P261" s="54"/>
      <c r="Q261" s="54"/>
      <c r="R261" s="54"/>
    </row>
    <row r="262" spans="3:18" s="55" customFormat="1" x14ac:dyDescent="0.25">
      <c r="C262" s="97"/>
      <c r="D262" s="97"/>
      <c r="O262" s="54"/>
      <c r="P262" s="54"/>
      <c r="Q262" s="54"/>
      <c r="R262" s="54"/>
    </row>
    <row r="263" spans="3:18" s="55" customFormat="1" x14ac:dyDescent="0.25">
      <c r="C263" s="97"/>
      <c r="D263" s="97"/>
      <c r="O263" s="54"/>
      <c r="P263" s="54"/>
      <c r="Q263" s="54"/>
      <c r="R263" s="54"/>
    </row>
    <row r="264" spans="3:18" s="55" customFormat="1" x14ac:dyDescent="0.25">
      <c r="C264" s="97"/>
      <c r="D264" s="97"/>
      <c r="O264" s="54"/>
      <c r="P264" s="54"/>
      <c r="Q264" s="54"/>
      <c r="R264" s="54"/>
    </row>
    <row r="265" spans="3:18" s="55" customFormat="1" x14ac:dyDescent="0.25">
      <c r="C265" s="97"/>
      <c r="D265" s="97"/>
      <c r="O265" s="54"/>
      <c r="P265" s="54"/>
      <c r="Q265" s="54"/>
      <c r="R265" s="54"/>
    </row>
    <row r="266" spans="3:18" s="55" customFormat="1" x14ac:dyDescent="0.25">
      <c r="C266" s="97"/>
      <c r="D266" s="97"/>
      <c r="O266" s="54"/>
      <c r="P266" s="54"/>
      <c r="Q266" s="54"/>
      <c r="R266" s="54"/>
    </row>
    <row r="267" spans="3:18" s="55" customFormat="1" x14ac:dyDescent="0.25">
      <c r="C267" s="97"/>
      <c r="D267" s="97"/>
      <c r="O267" s="54"/>
      <c r="P267" s="54"/>
      <c r="Q267" s="54"/>
      <c r="R267" s="54"/>
    </row>
    <row r="268" spans="3:18" s="55" customFormat="1" x14ac:dyDescent="0.25">
      <c r="C268" s="97"/>
      <c r="D268" s="97"/>
      <c r="O268" s="54"/>
      <c r="P268" s="54"/>
      <c r="Q268" s="54"/>
      <c r="R268" s="54"/>
    </row>
    <row r="269" spans="3:18" s="55" customFormat="1" x14ac:dyDescent="0.25">
      <c r="C269" s="97"/>
      <c r="D269" s="97"/>
      <c r="O269" s="54"/>
      <c r="P269" s="54"/>
      <c r="Q269" s="54"/>
      <c r="R269" s="54"/>
    </row>
    <row r="270" spans="3:18" s="55" customFormat="1" x14ac:dyDescent="0.25">
      <c r="C270" s="97"/>
      <c r="D270" s="97"/>
      <c r="O270" s="54"/>
      <c r="P270" s="54"/>
      <c r="Q270" s="54"/>
      <c r="R270" s="54"/>
    </row>
    <row r="271" spans="3:18" s="55" customFormat="1" x14ac:dyDescent="0.25">
      <c r="C271" s="97"/>
      <c r="D271" s="97"/>
      <c r="O271" s="54"/>
      <c r="P271" s="54"/>
      <c r="Q271" s="54"/>
      <c r="R271" s="54"/>
    </row>
    <row r="272" spans="3:18" s="55" customFormat="1" x14ac:dyDescent="0.25">
      <c r="C272" s="97"/>
      <c r="D272" s="97"/>
      <c r="O272" s="54"/>
      <c r="P272" s="54"/>
      <c r="Q272" s="54"/>
      <c r="R272" s="54"/>
    </row>
    <row r="273" spans="3:18" s="55" customFormat="1" x14ac:dyDescent="0.25">
      <c r="C273" s="97"/>
      <c r="D273" s="97"/>
      <c r="O273" s="54"/>
      <c r="P273" s="54"/>
      <c r="Q273" s="54"/>
      <c r="R273" s="54"/>
    </row>
    <row r="274" spans="3:18" s="55" customFormat="1" x14ac:dyDescent="0.25">
      <c r="C274" s="97"/>
      <c r="D274" s="97"/>
      <c r="O274" s="54"/>
      <c r="P274" s="54"/>
      <c r="Q274" s="54"/>
      <c r="R274" s="54"/>
    </row>
    <row r="275" spans="3:18" s="55" customFormat="1" x14ac:dyDescent="0.25">
      <c r="C275" s="97"/>
      <c r="D275" s="97"/>
      <c r="O275" s="54"/>
      <c r="P275" s="54"/>
      <c r="Q275" s="54"/>
      <c r="R275" s="54"/>
    </row>
    <row r="276" spans="3:18" s="55" customFormat="1" x14ac:dyDescent="0.25">
      <c r="C276" s="97"/>
      <c r="D276" s="97"/>
      <c r="O276" s="54"/>
      <c r="P276" s="54"/>
      <c r="Q276" s="54"/>
      <c r="R276" s="54"/>
    </row>
    <row r="277" spans="3:18" s="55" customFormat="1" x14ac:dyDescent="0.25">
      <c r="C277" s="97"/>
      <c r="D277" s="97"/>
      <c r="O277" s="54"/>
      <c r="P277" s="54"/>
      <c r="Q277" s="54"/>
      <c r="R277" s="54"/>
    </row>
    <row r="278" spans="3:18" s="55" customFormat="1" x14ac:dyDescent="0.25">
      <c r="C278" s="97"/>
      <c r="D278" s="97"/>
      <c r="O278" s="54"/>
      <c r="P278" s="54"/>
      <c r="Q278" s="54"/>
      <c r="R278" s="54"/>
    </row>
    <row r="279" spans="3:18" s="55" customFormat="1" x14ac:dyDescent="0.25">
      <c r="C279" s="97"/>
      <c r="D279" s="97"/>
      <c r="O279" s="54"/>
      <c r="P279" s="54"/>
      <c r="Q279" s="54"/>
      <c r="R279" s="54"/>
    </row>
    <row r="280" spans="3:18" s="55" customFormat="1" x14ac:dyDescent="0.25">
      <c r="C280" s="97"/>
      <c r="D280" s="97"/>
      <c r="O280" s="54"/>
      <c r="P280" s="54"/>
      <c r="Q280" s="54"/>
      <c r="R280" s="54"/>
    </row>
    <row r="281" spans="3:18" s="55" customFormat="1" x14ac:dyDescent="0.25">
      <c r="C281" s="97"/>
      <c r="D281" s="97"/>
      <c r="O281" s="54"/>
      <c r="P281" s="54"/>
      <c r="Q281" s="54"/>
      <c r="R281" s="54"/>
    </row>
    <row r="282" spans="3:18" s="55" customFormat="1" x14ac:dyDescent="0.25">
      <c r="C282" s="97"/>
      <c r="D282" s="97"/>
      <c r="O282" s="54"/>
      <c r="P282" s="54"/>
      <c r="Q282" s="54"/>
      <c r="R282" s="54"/>
    </row>
    <row r="283" spans="3:18" s="55" customFormat="1" x14ac:dyDescent="0.25">
      <c r="C283" s="97"/>
      <c r="D283" s="97"/>
      <c r="O283" s="54"/>
      <c r="P283" s="54"/>
      <c r="Q283" s="54"/>
      <c r="R283" s="54"/>
    </row>
    <row r="284" spans="3:18" s="55" customFormat="1" x14ac:dyDescent="0.25">
      <c r="C284" s="97"/>
      <c r="D284" s="97"/>
      <c r="O284" s="54"/>
      <c r="P284" s="54"/>
      <c r="Q284" s="54"/>
      <c r="R284" s="54"/>
    </row>
    <row r="285" spans="3:18" s="55" customFormat="1" x14ac:dyDescent="0.25">
      <c r="C285" s="97"/>
      <c r="D285" s="97"/>
      <c r="O285" s="54"/>
      <c r="P285" s="54"/>
      <c r="Q285" s="54"/>
      <c r="R285" s="54"/>
    </row>
    <row r="286" spans="3:18" s="55" customFormat="1" x14ac:dyDescent="0.25">
      <c r="C286" s="97"/>
      <c r="D286" s="97"/>
      <c r="O286" s="54"/>
      <c r="P286" s="54"/>
      <c r="Q286" s="54"/>
      <c r="R286" s="54"/>
    </row>
    <row r="287" spans="3:18" s="55" customFormat="1" x14ac:dyDescent="0.25">
      <c r="C287" s="97"/>
      <c r="D287" s="97"/>
      <c r="O287" s="54"/>
      <c r="P287" s="54"/>
      <c r="Q287" s="54"/>
      <c r="R287" s="54"/>
    </row>
    <row r="288" spans="3:18" s="55" customFormat="1" x14ac:dyDescent="0.25">
      <c r="C288" s="97"/>
      <c r="D288" s="97"/>
      <c r="O288" s="54"/>
      <c r="P288" s="54"/>
      <c r="Q288" s="54"/>
      <c r="R288" s="54"/>
    </row>
    <row r="289" spans="3:18" s="55" customFormat="1" x14ac:dyDescent="0.25">
      <c r="C289" s="97"/>
      <c r="D289" s="97"/>
      <c r="O289" s="54"/>
      <c r="P289" s="54"/>
      <c r="Q289" s="54"/>
      <c r="R289" s="54"/>
    </row>
    <row r="290" spans="3:18" s="55" customFormat="1" x14ac:dyDescent="0.25">
      <c r="C290" s="97"/>
      <c r="D290" s="97"/>
      <c r="O290" s="54"/>
      <c r="P290" s="54"/>
      <c r="Q290" s="54"/>
      <c r="R290" s="54"/>
    </row>
    <row r="291" spans="3:18" s="55" customFormat="1" x14ac:dyDescent="0.25">
      <c r="C291" s="97"/>
      <c r="D291" s="97"/>
      <c r="O291" s="54"/>
      <c r="P291" s="54"/>
      <c r="Q291" s="54"/>
      <c r="R291" s="54"/>
    </row>
    <row r="292" spans="3:18" s="55" customFormat="1" x14ac:dyDescent="0.25">
      <c r="C292" s="97"/>
      <c r="D292" s="97"/>
      <c r="O292" s="54"/>
      <c r="P292" s="54"/>
      <c r="Q292" s="54"/>
      <c r="R292" s="54"/>
    </row>
    <row r="293" spans="3:18" s="55" customFormat="1" x14ac:dyDescent="0.25">
      <c r="C293" s="97"/>
      <c r="D293" s="97"/>
      <c r="O293" s="54"/>
      <c r="P293" s="54"/>
      <c r="Q293" s="54"/>
      <c r="R293" s="54"/>
    </row>
    <row r="294" spans="3:18" s="55" customFormat="1" x14ac:dyDescent="0.25">
      <c r="C294" s="97"/>
      <c r="D294" s="97"/>
      <c r="O294" s="54"/>
      <c r="P294" s="54"/>
      <c r="Q294" s="54"/>
      <c r="R294" s="54"/>
    </row>
    <row r="295" spans="3:18" s="55" customFormat="1" x14ac:dyDescent="0.25">
      <c r="C295" s="97"/>
      <c r="D295" s="97"/>
      <c r="O295" s="54"/>
      <c r="P295" s="54"/>
      <c r="Q295" s="54"/>
      <c r="R295" s="54"/>
    </row>
    <row r="296" spans="3:18" s="55" customFormat="1" x14ac:dyDescent="0.25">
      <c r="C296" s="97"/>
      <c r="D296" s="97"/>
      <c r="O296" s="54"/>
      <c r="P296" s="54"/>
      <c r="Q296" s="54"/>
      <c r="R296" s="54"/>
    </row>
    <row r="297" spans="3:18" s="55" customFormat="1" x14ac:dyDescent="0.25">
      <c r="C297" s="97"/>
      <c r="D297" s="97"/>
      <c r="O297" s="54"/>
      <c r="P297" s="54"/>
      <c r="Q297" s="54"/>
      <c r="R297" s="54"/>
    </row>
    <row r="298" spans="3:18" s="55" customFormat="1" x14ac:dyDescent="0.25">
      <c r="C298" s="97"/>
      <c r="D298" s="97"/>
      <c r="O298" s="54"/>
      <c r="P298" s="54"/>
      <c r="Q298" s="54"/>
      <c r="R298" s="54"/>
    </row>
    <row r="299" spans="3:18" s="55" customFormat="1" x14ac:dyDescent="0.25">
      <c r="C299" s="97"/>
      <c r="D299" s="97"/>
      <c r="O299" s="54"/>
      <c r="P299" s="54"/>
      <c r="Q299" s="54"/>
      <c r="R299" s="54"/>
    </row>
    <row r="300" spans="3:18" s="55" customFormat="1" x14ac:dyDescent="0.25">
      <c r="C300" s="97"/>
      <c r="D300" s="97"/>
      <c r="O300" s="54"/>
      <c r="P300" s="54"/>
      <c r="Q300" s="54"/>
      <c r="R300" s="54"/>
    </row>
    <row r="301" spans="3:18" s="55" customFormat="1" x14ac:dyDescent="0.25">
      <c r="C301" s="97"/>
      <c r="D301" s="97"/>
      <c r="O301" s="54"/>
      <c r="P301" s="54"/>
      <c r="Q301" s="54"/>
      <c r="R301" s="54"/>
    </row>
    <row r="302" spans="3:18" s="55" customFormat="1" x14ac:dyDescent="0.25">
      <c r="C302" s="97"/>
      <c r="D302" s="97"/>
      <c r="O302" s="54"/>
      <c r="P302" s="54"/>
      <c r="Q302" s="54"/>
      <c r="R302" s="54"/>
    </row>
    <row r="303" spans="3:18" s="55" customFormat="1" x14ac:dyDescent="0.25">
      <c r="C303" s="97"/>
      <c r="D303" s="97"/>
      <c r="O303" s="54"/>
      <c r="P303" s="54"/>
      <c r="Q303" s="54"/>
      <c r="R303" s="54"/>
    </row>
    <row r="304" spans="3:18" s="55" customFormat="1" x14ac:dyDescent="0.25">
      <c r="C304" s="97"/>
      <c r="D304" s="97"/>
      <c r="O304" s="54"/>
      <c r="P304" s="54"/>
      <c r="Q304" s="54"/>
      <c r="R304" s="54"/>
    </row>
    <row r="305" spans="3:18" s="55" customFormat="1" x14ac:dyDescent="0.25">
      <c r="C305" s="97"/>
      <c r="D305" s="97"/>
      <c r="O305" s="54"/>
      <c r="P305" s="54"/>
      <c r="Q305" s="54"/>
      <c r="R305" s="54"/>
    </row>
    <row r="306" spans="3:18" s="55" customFormat="1" x14ac:dyDescent="0.25">
      <c r="C306" s="97"/>
      <c r="D306" s="97"/>
      <c r="O306" s="54"/>
      <c r="P306" s="54"/>
      <c r="Q306" s="54"/>
      <c r="R306" s="54"/>
    </row>
    <row r="307" spans="3:18" s="55" customFormat="1" x14ac:dyDescent="0.25">
      <c r="C307" s="97"/>
      <c r="D307" s="97"/>
      <c r="O307" s="54"/>
      <c r="P307" s="54"/>
      <c r="Q307" s="54"/>
      <c r="R307" s="54"/>
    </row>
    <row r="308" spans="3:18" s="55" customFormat="1" x14ac:dyDescent="0.25">
      <c r="C308" s="97"/>
      <c r="D308" s="97"/>
      <c r="O308" s="54"/>
      <c r="P308" s="54"/>
      <c r="Q308" s="54"/>
      <c r="R308" s="54"/>
    </row>
    <row r="309" spans="3:18" s="55" customFormat="1" x14ac:dyDescent="0.25">
      <c r="C309" s="97"/>
      <c r="D309" s="97"/>
      <c r="O309" s="54"/>
      <c r="P309" s="54"/>
      <c r="Q309" s="54"/>
      <c r="R309" s="54"/>
    </row>
    <row r="310" spans="3:18" s="55" customFormat="1" x14ac:dyDescent="0.25">
      <c r="C310" s="97"/>
      <c r="D310" s="97"/>
      <c r="O310" s="54"/>
      <c r="P310" s="54"/>
      <c r="Q310" s="54"/>
      <c r="R310" s="54"/>
    </row>
    <row r="311" spans="3:18" s="55" customFormat="1" x14ac:dyDescent="0.25">
      <c r="C311" s="97"/>
      <c r="D311" s="97"/>
      <c r="O311" s="54"/>
      <c r="P311" s="54"/>
      <c r="Q311" s="54"/>
      <c r="R311" s="54"/>
    </row>
    <row r="312" spans="3:18" s="55" customFormat="1" x14ac:dyDescent="0.25">
      <c r="C312" s="97"/>
      <c r="D312" s="97"/>
      <c r="O312" s="54"/>
      <c r="P312" s="54"/>
      <c r="Q312" s="54"/>
      <c r="R312" s="54"/>
    </row>
    <row r="313" spans="3:18" s="55" customFormat="1" x14ac:dyDescent="0.25">
      <c r="C313" s="97"/>
      <c r="D313" s="97"/>
      <c r="O313" s="54"/>
      <c r="P313" s="54"/>
      <c r="Q313" s="54"/>
      <c r="R313" s="54"/>
    </row>
    <row r="314" spans="3:18" s="55" customFormat="1" x14ac:dyDescent="0.25">
      <c r="C314" s="97"/>
      <c r="D314" s="97"/>
      <c r="O314" s="54"/>
      <c r="P314" s="54"/>
      <c r="Q314" s="54"/>
      <c r="R314" s="54"/>
    </row>
    <row r="315" spans="3:18" s="55" customFormat="1" x14ac:dyDescent="0.25">
      <c r="C315" s="97"/>
      <c r="D315" s="97"/>
      <c r="O315" s="54"/>
      <c r="P315" s="54"/>
      <c r="Q315" s="54"/>
      <c r="R315" s="54"/>
    </row>
    <row r="316" spans="3:18" s="55" customFormat="1" x14ac:dyDescent="0.25">
      <c r="C316" s="97"/>
      <c r="D316" s="97"/>
      <c r="O316" s="54"/>
      <c r="P316" s="54"/>
      <c r="Q316" s="54"/>
      <c r="R316" s="54"/>
    </row>
    <row r="317" spans="3:18" s="55" customFormat="1" x14ac:dyDescent="0.25">
      <c r="C317" s="97"/>
      <c r="D317" s="97"/>
      <c r="O317" s="54"/>
      <c r="P317" s="54"/>
      <c r="Q317" s="54"/>
      <c r="R317" s="54"/>
    </row>
    <row r="318" spans="3:18" s="55" customFormat="1" x14ac:dyDescent="0.25">
      <c r="C318" s="97"/>
      <c r="D318" s="97"/>
      <c r="O318" s="54"/>
      <c r="P318" s="54"/>
      <c r="Q318" s="54"/>
      <c r="R318" s="54"/>
    </row>
    <row r="319" spans="3:18" s="55" customFormat="1" x14ac:dyDescent="0.25">
      <c r="C319" s="97"/>
      <c r="D319" s="97"/>
      <c r="O319" s="54"/>
      <c r="P319" s="54"/>
      <c r="Q319" s="54"/>
      <c r="R319" s="54"/>
    </row>
    <row r="320" spans="3:18" s="55" customFormat="1" x14ac:dyDescent="0.25">
      <c r="C320" s="97"/>
      <c r="D320" s="97"/>
      <c r="O320" s="54"/>
      <c r="P320" s="54"/>
      <c r="Q320" s="54"/>
      <c r="R320" s="54"/>
    </row>
    <row r="321" spans="3:18" s="55" customFormat="1" x14ac:dyDescent="0.25">
      <c r="C321" s="97"/>
      <c r="D321" s="97"/>
      <c r="O321" s="54"/>
      <c r="P321" s="54"/>
      <c r="Q321" s="54"/>
      <c r="R321" s="54"/>
    </row>
    <row r="322" spans="3:18" s="55" customFormat="1" x14ac:dyDescent="0.25">
      <c r="C322" s="97"/>
      <c r="D322" s="97"/>
      <c r="O322" s="54"/>
      <c r="P322" s="54"/>
      <c r="Q322" s="54"/>
      <c r="R322" s="54"/>
    </row>
    <row r="323" spans="3:18" s="55" customFormat="1" x14ac:dyDescent="0.25">
      <c r="C323" s="97"/>
      <c r="D323" s="97"/>
      <c r="O323" s="54"/>
      <c r="P323" s="54"/>
      <c r="Q323" s="54"/>
      <c r="R323" s="54"/>
    </row>
    <row r="324" spans="3:18" s="55" customFormat="1" x14ac:dyDescent="0.25">
      <c r="C324" s="97"/>
      <c r="D324" s="97"/>
      <c r="O324" s="54"/>
      <c r="P324" s="54"/>
      <c r="Q324" s="54"/>
      <c r="R324" s="54"/>
    </row>
    <row r="325" spans="3:18" s="55" customFormat="1" x14ac:dyDescent="0.25">
      <c r="C325" s="97"/>
      <c r="D325" s="97"/>
      <c r="O325" s="54"/>
      <c r="P325" s="54"/>
      <c r="Q325" s="54"/>
      <c r="R325" s="54"/>
    </row>
    <row r="326" spans="3:18" s="55" customFormat="1" x14ac:dyDescent="0.25">
      <c r="C326" s="97"/>
      <c r="D326" s="97"/>
      <c r="O326" s="54"/>
      <c r="P326" s="54"/>
      <c r="Q326" s="54"/>
      <c r="R326" s="54"/>
    </row>
    <row r="327" spans="3:18" s="55" customFormat="1" x14ac:dyDescent="0.25">
      <c r="C327" s="97"/>
      <c r="D327" s="97"/>
      <c r="O327" s="54"/>
      <c r="P327" s="54"/>
      <c r="Q327" s="54"/>
      <c r="R327" s="54"/>
    </row>
    <row r="328" spans="3:18" s="55" customFormat="1" x14ac:dyDescent="0.25">
      <c r="C328" s="97"/>
      <c r="D328" s="97"/>
      <c r="O328" s="54"/>
      <c r="P328" s="54"/>
      <c r="Q328" s="54"/>
      <c r="R328" s="54"/>
    </row>
    <row r="329" spans="3:18" s="55" customFormat="1" x14ac:dyDescent="0.25">
      <c r="C329" s="97"/>
      <c r="D329" s="97"/>
      <c r="O329" s="54"/>
      <c r="P329" s="54"/>
      <c r="Q329" s="54"/>
      <c r="R329" s="54"/>
    </row>
    <row r="330" spans="3:18" s="55" customFormat="1" x14ac:dyDescent="0.25">
      <c r="C330" s="97"/>
      <c r="D330" s="97"/>
      <c r="O330" s="54"/>
      <c r="P330" s="54"/>
      <c r="Q330" s="54"/>
      <c r="R330" s="54"/>
    </row>
    <row r="331" spans="3:18" s="55" customFormat="1" x14ac:dyDescent="0.25">
      <c r="C331" s="97"/>
      <c r="D331" s="97"/>
      <c r="O331" s="54"/>
      <c r="P331" s="54"/>
      <c r="Q331" s="54"/>
      <c r="R331" s="54"/>
    </row>
    <row r="332" spans="3:18" s="55" customFormat="1" x14ac:dyDescent="0.25">
      <c r="C332" s="97"/>
      <c r="D332" s="97"/>
      <c r="O332" s="54"/>
      <c r="P332" s="54"/>
      <c r="Q332" s="54"/>
      <c r="R332" s="54"/>
    </row>
    <row r="333" spans="3:18" s="55" customFormat="1" x14ac:dyDescent="0.25">
      <c r="C333" s="97"/>
      <c r="D333" s="97"/>
      <c r="O333" s="54"/>
      <c r="P333" s="54"/>
      <c r="Q333" s="54"/>
      <c r="R333" s="54"/>
    </row>
    <row r="334" spans="3:18" s="55" customFormat="1" x14ac:dyDescent="0.25">
      <c r="C334" s="97"/>
      <c r="D334" s="97"/>
      <c r="O334" s="54"/>
      <c r="P334" s="54"/>
      <c r="Q334" s="54"/>
      <c r="R334" s="54"/>
    </row>
    <row r="335" spans="3:18" s="55" customFormat="1" x14ac:dyDescent="0.25">
      <c r="C335" s="97"/>
      <c r="D335" s="97"/>
      <c r="O335" s="54"/>
      <c r="P335" s="54"/>
      <c r="Q335" s="54"/>
      <c r="R335" s="54"/>
    </row>
    <row r="336" spans="3:18" s="55" customFormat="1" x14ac:dyDescent="0.25">
      <c r="C336" s="97"/>
      <c r="D336" s="97"/>
      <c r="O336" s="54"/>
      <c r="P336" s="54"/>
      <c r="Q336" s="54"/>
      <c r="R336" s="54"/>
    </row>
    <row r="337" spans="3:18" s="55" customFormat="1" x14ac:dyDescent="0.25">
      <c r="C337" s="97"/>
      <c r="D337" s="97"/>
      <c r="O337" s="54"/>
      <c r="P337" s="54"/>
      <c r="Q337" s="54"/>
      <c r="R337" s="54"/>
    </row>
    <row r="338" spans="3:18" s="55" customFormat="1" x14ac:dyDescent="0.25">
      <c r="C338" s="97"/>
      <c r="D338" s="97"/>
      <c r="O338" s="54"/>
      <c r="P338" s="54"/>
      <c r="Q338" s="54"/>
      <c r="R338" s="54"/>
    </row>
    <row r="339" spans="3:18" s="55" customFormat="1" x14ac:dyDescent="0.25">
      <c r="C339" s="97"/>
      <c r="D339" s="97"/>
      <c r="O339" s="54"/>
      <c r="P339" s="54"/>
      <c r="Q339" s="54"/>
      <c r="R339" s="54"/>
    </row>
    <row r="340" spans="3:18" s="55" customFormat="1" x14ac:dyDescent="0.25">
      <c r="C340" s="97"/>
      <c r="D340" s="97"/>
      <c r="O340" s="54"/>
      <c r="P340" s="54"/>
      <c r="Q340" s="54"/>
      <c r="R340" s="54"/>
    </row>
    <row r="341" spans="3:18" s="55" customFormat="1" x14ac:dyDescent="0.25">
      <c r="C341" s="97"/>
      <c r="D341" s="97"/>
      <c r="O341" s="54"/>
      <c r="P341" s="54"/>
      <c r="Q341" s="54"/>
      <c r="R341" s="54"/>
    </row>
    <row r="342" spans="3:18" s="55" customFormat="1" x14ac:dyDescent="0.25">
      <c r="C342" s="97"/>
      <c r="D342" s="97"/>
      <c r="O342" s="54"/>
      <c r="P342" s="54"/>
      <c r="Q342" s="54"/>
      <c r="R342" s="54"/>
    </row>
    <row r="343" spans="3:18" s="55" customFormat="1" x14ac:dyDescent="0.25">
      <c r="C343" s="97"/>
      <c r="D343" s="97"/>
      <c r="O343" s="54"/>
      <c r="P343" s="54"/>
      <c r="Q343" s="54"/>
      <c r="R343" s="54"/>
    </row>
    <row r="344" spans="3:18" s="55" customFormat="1" x14ac:dyDescent="0.25">
      <c r="C344" s="97"/>
      <c r="D344" s="97"/>
      <c r="O344" s="54"/>
      <c r="P344" s="54"/>
      <c r="Q344" s="54"/>
      <c r="R344" s="54"/>
    </row>
    <row r="345" spans="3:18" s="55" customFormat="1" x14ac:dyDescent="0.25">
      <c r="C345" s="97"/>
      <c r="D345" s="97"/>
      <c r="O345" s="54"/>
      <c r="P345" s="54"/>
      <c r="Q345" s="54"/>
      <c r="R345" s="54"/>
    </row>
    <row r="346" spans="3:18" s="55" customFormat="1" x14ac:dyDescent="0.25">
      <c r="C346" s="97"/>
      <c r="D346" s="97"/>
      <c r="O346" s="54"/>
      <c r="P346" s="54"/>
      <c r="Q346" s="54"/>
      <c r="R346" s="54"/>
    </row>
    <row r="347" spans="3:18" s="55" customFormat="1" x14ac:dyDescent="0.25">
      <c r="C347" s="97"/>
      <c r="D347" s="97"/>
      <c r="O347" s="54"/>
      <c r="P347" s="54"/>
      <c r="Q347" s="54"/>
      <c r="R347" s="54"/>
    </row>
    <row r="348" spans="3:18" s="55" customFormat="1" x14ac:dyDescent="0.25">
      <c r="C348" s="97"/>
      <c r="D348" s="97"/>
      <c r="O348" s="54"/>
      <c r="P348" s="54"/>
      <c r="Q348" s="54"/>
      <c r="R348" s="54"/>
    </row>
    <row r="349" spans="3:18" s="55" customFormat="1" x14ac:dyDescent="0.25">
      <c r="C349" s="97"/>
      <c r="D349" s="97"/>
      <c r="O349" s="54"/>
      <c r="P349" s="54"/>
      <c r="Q349" s="54"/>
      <c r="R349" s="54"/>
    </row>
    <row r="350" spans="3:18" s="55" customFormat="1" x14ac:dyDescent="0.25">
      <c r="C350" s="97"/>
      <c r="D350" s="97"/>
      <c r="O350" s="54"/>
      <c r="P350" s="54"/>
      <c r="Q350" s="54"/>
      <c r="R350" s="54"/>
    </row>
    <row r="351" spans="3:18" s="55" customFormat="1" x14ac:dyDescent="0.25">
      <c r="C351" s="97"/>
      <c r="D351" s="97"/>
      <c r="O351" s="54"/>
      <c r="P351" s="54"/>
      <c r="Q351" s="54"/>
      <c r="R351" s="54"/>
    </row>
    <row r="352" spans="3:18" s="55" customFormat="1" x14ac:dyDescent="0.25">
      <c r="C352" s="97"/>
      <c r="D352" s="97"/>
      <c r="O352" s="54"/>
      <c r="P352" s="54"/>
      <c r="Q352" s="54"/>
      <c r="R352" s="54"/>
    </row>
    <row r="353" spans="3:18" s="55" customFormat="1" x14ac:dyDescent="0.25">
      <c r="C353" s="97"/>
      <c r="D353" s="97"/>
      <c r="O353" s="54"/>
      <c r="P353" s="54"/>
      <c r="Q353" s="54"/>
      <c r="R353" s="54"/>
    </row>
    <row r="354" spans="3:18" s="55" customFormat="1" x14ac:dyDescent="0.25">
      <c r="C354" s="97"/>
      <c r="D354" s="97"/>
      <c r="O354" s="54"/>
      <c r="P354" s="54"/>
      <c r="Q354" s="54"/>
      <c r="R354" s="54"/>
    </row>
    <row r="355" spans="3:18" s="55" customFormat="1" x14ac:dyDescent="0.25">
      <c r="C355" s="97"/>
      <c r="D355" s="97"/>
      <c r="O355" s="54"/>
      <c r="P355" s="54"/>
      <c r="Q355" s="54"/>
      <c r="R355" s="54"/>
    </row>
    <row r="356" spans="3:18" s="55" customFormat="1" x14ac:dyDescent="0.25">
      <c r="C356" s="97"/>
      <c r="D356" s="97"/>
      <c r="O356" s="54"/>
      <c r="P356" s="54"/>
      <c r="Q356" s="54"/>
      <c r="R356" s="54"/>
    </row>
    <row r="357" spans="3:18" s="55" customFormat="1" x14ac:dyDescent="0.25">
      <c r="C357" s="97"/>
      <c r="D357" s="97"/>
      <c r="O357" s="54"/>
      <c r="P357" s="54"/>
      <c r="Q357" s="54"/>
      <c r="R357" s="54"/>
    </row>
    <row r="358" spans="3:18" s="55" customFormat="1" x14ac:dyDescent="0.25">
      <c r="C358" s="97"/>
      <c r="D358" s="97"/>
      <c r="O358" s="54"/>
      <c r="P358" s="54"/>
      <c r="Q358" s="54"/>
      <c r="R358" s="54"/>
    </row>
    <row r="359" spans="3:18" s="55" customFormat="1" x14ac:dyDescent="0.25">
      <c r="C359" s="97"/>
      <c r="D359" s="97"/>
      <c r="O359" s="54"/>
      <c r="P359" s="54"/>
      <c r="Q359" s="54"/>
      <c r="R359" s="54"/>
    </row>
    <row r="360" spans="3:18" s="55" customFormat="1" x14ac:dyDescent="0.25">
      <c r="C360" s="97"/>
      <c r="D360" s="97"/>
      <c r="O360" s="54"/>
      <c r="P360" s="54"/>
      <c r="Q360" s="54"/>
      <c r="R360" s="54"/>
    </row>
    <row r="361" spans="3:18" s="55" customFormat="1" x14ac:dyDescent="0.25">
      <c r="C361" s="97"/>
      <c r="D361" s="97"/>
      <c r="O361" s="54"/>
      <c r="P361" s="54"/>
      <c r="Q361" s="54"/>
      <c r="R361" s="54"/>
    </row>
    <row r="362" spans="3:18" s="55" customFormat="1" x14ac:dyDescent="0.25">
      <c r="C362" s="97"/>
      <c r="D362" s="97"/>
      <c r="O362" s="54"/>
      <c r="P362" s="54"/>
      <c r="Q362" s="54"/>
      <c r="R362" s="54"/>
    </row>
    <row r="363" spans="3:18" s="55" customFormat="1" x14ac:dyDescent="0.25">
      <c r="C363" s="97"/>
      <c r="D363" s="97"/>
      <c r="O363" s="54"/>
      <c r="P363" s="54"/>
      <c r="Q363" s="54"/>
      <c r="R363" s="54"/>
    </row>
    <row r="364" spans="3:18" s="55" customFormat="1" x14ac:dyDescent="0.25">
      <c r="C364" s="97"/>
      <c r="D364" s="97"/>
      <c r="O364" s="54"/>
      <c r="P364" s="54"/>
      <c r="Q364" s="54"/>
      <c r="R364" s="54"/>
    </row>
    <row r="365" spans="3:18" s="55" customFormat="1" x14ac:dyDescent="0.25">
      <c r="C365" s="97"/>
      <c r="D365" s="97"/>
      <c r="O365" s="54"/>
      <c r="P365" s="54"/>
      <c r="Q365" s="54"/>
      <c r="R365" s="54"/>
    </row>
    <row r="366" spans="3:18" s="55" customFormat="1" x14ac:dyDescent="0.25">
      <c r="C366" s="97"/>
      <c r="D366" s="97"/>
      <c r="O366" s="54"/>
      <c r="P366" s="54"/>
      <c r="Q366" s="54"/>
      <c r="R366" s="54"/>
    </row>
    <row r="367" spans="3:18" s="55" customFormat="1" x14ac:dyDescent="0.25">
      <c r="C367" s="97"/>
      <c r="D367" s="97"/>
      <c r="O367" s="54"/>
      <c r="P367" s="54"/>
      <c r="Q367" s="54"/>
      <c r="R367" s="54"/>
    </row>
    <row r="368" spans="3:18" s="55" customFormat="1" x14ac:dyDescent="0.25">
      <c r="C368" s="97"/>
      <c r="D368" s="97"/>
      <c r="O368" s="54"/>
      <c r="P368" s="54"/>
      <c r="Q368" s="54"/>
      <c r="R368" s="54"/>
    </row>
    <row r="369" spans="3:18" s="55" customFormat="1" x14ac:dyDescent="0.25">
      <c r="C369" s="97"/>
      <c r="D369" s="97"/>
      <c r="O369" s="54"/>
      <c r="P369" s="54"/>
      <c r="Q369" s="54"/>
      <c r="R369" s="54"/>
    </row>
    <row r="370" spans="3:18" s="55" customFormat="1" x14ac:dyDescent="0.25">
      <c r="C370" s="97"/>
      <c r="D370" s="97"/>
      <c r="O370" s="54"/>
      <c r="P370" s="54"/>
      <c r="Q370" s="54"/>
      <c r="R370" s="54"/>
    </row>
    <row r="371" spans="3:18" s="55" customFormat="1" x14ac:dyDescent="0.25">
      <c r="C371" s="97"/>
      <c r="D371" s="97"/>
      <c r="O371" s="54"/>
      <c r="P371" s="54"/>
      <c r="Q371" s="54"/>
      <c r="R371" s="54"/>
    </row>
    <row r="372" spans="3:18" s="55" customFormat="1" x14ac:dyDescent="0.25">
      <c r="C372" s="97"/>
      <c r="D372" s="97"/>
      <c r="O372" s="54"/>
      <c r="P372" s="54"/>
      <c r="Q372" s="54"/>
      <c r="R372" s="54"/>
    </row>
    <row r="373" spans="3:18" s="55" customFormat="1" x14ac:dyDescent="0.25">
      <c r="C373" s="97"/>
      <c r="D373" s="97"/>
      <c r="O373" s="54"/>
      <c r="P373" s="54"/>
      <c r="Q373" s="54"/>
      <c r="R373" s="54"/>
    </row>
    <row r="374" spans="3:18" s="55" customFormat="1" x14ac:dyDescent="0.25">
      <c r="C374" s="97"/>
      <c r="D374" s="97"/>
      <c r="O374" s="54"/>
      <c r="P374" s="54"/>
      <c r="Q374" s="54"/>
      <c r="R374" s="54"/>
    </row>
    <row r="375" spans="3:18" s="55" customFormat="1" x14ac:dyDescent="0.25">
      <c r="C375" s="97"/>
      <c r="D375" s="97"/>
      <c r="O375" s="54"/>
      <c r="P375" s="54"/>
      <c r="Q375" s="54"/>
      <c r="R375" s="54"/>
    </row>
    <row r="376" spans="3:18" s="55" customFormat="1" x14ac:dyDescent="0.25">
      <c r="C376" s="97"/>
      <c r="D376" s="97"/>
      <c r="O376" s="54"/>
      <c r="P376" s="54"/>
      <c r="Q376" s="54"/>
      <c r="R376" s="54"/>
    </row>
    <row r="377" spans="3:18" s="55" customFormat="1" x14ac:dyDescent="0.25">
      <c r="C377" s="97"/>
      <c r="D377" s="97"/>
      <c r="O377" s="54"/>
      <c r="P377" s="54"/>
      <c r="Q377" s="54"/>
      <c r="R377" s="54"/>
    </row>
    <row r="378" spans="3:18" s="55" customFormat="1" x14ac:dyDescent="0.25">
      <c r="C378" s="97"/>
      <c r="D378" s="97"/>
      <c r="O378" s="54"/>
      <c r="P378" s="54"/>
      <c r="Q378" s="54"/>
      <c r="R378" s="54"/>
    </row>
    <row r="379" spans="3:18" s="55" customFormat="1" x14ac:dyDescent="0.25">
      <c r="C379" s="97"/>
      <c r="D379" s="97"/>
      <c r="O379" s="54"/>
      <c r="P379" s="54"/>
      <c r="Q379" s="54"/>
      <c r="R379" s="54"/>
    </row>
    <row r="380" spans="3:18" s="55" customFormat="1" x14ac:dyDescent="0.25">
      <c r="C380" s="97"/>
      <c r="D380" s="97"/>
      <c r="O380" s="54"/>
      <c r="P380" s="54"/>
      <c r="Q380" s="54"/>
      <c r="R380" s="54"/>
    </row>
    <row r="381" spans="3:18" s="55" customFormat="1" x14ac:dyDescent="0.25">
      <c r="C381" s="97"/>
      <c r="D381" s="97"/>
      <c r="O381" s="54"/>
      <c r="P381" s="54"/>
      <c r="Q381" s="54"/>
      <c r="R381" s="54"/>
    </row>
    <row r="382" spans="3:18" s="55" customFormat="1" x14ac:dyDescent="0.25">
      <c r="C382" s="97"/>
      <c r="D382" s="97"/>
      <c r="O382" s="54"/>
      <c r="P382" s="54"/>
      <c r="Q382" s="54"/>
      <c r="R382" s="54"/>
    </row>
    <row r="383" spans="3:18" s="55" customFormat="1" x14ac:dyDescent="0.25">
      <c r="C383" s="97"/>
      <c r="D383" s="97"/>
      <c r="O383" s="54"/>
      <c r="P383" s="54"/>
      <c r="Q383" s="54"/>
      <c r="R383" s="54"/>
    </row>
    <row r="384" spans="3:18" s="55" customFormat="1" x14ac:dyDescent="0.25">
      <c r="C384" s="97"/>
      <c r="D384" s="97"/>
      <c r="O384" s="54"/>
      <c r="P384" s="54"/>
      <c r="Q384" s="54"/>
      <c r="R384" s="54"/>
    </row>
    <row r="385" spans="3:18" s="55" customFormat="1" x14ac:dyDescent="0.25">
      <c r="C385" s="97"/>
      <c r="D385" s="97"/>
      <c r="O385" s="54"/>
      <c r="P385" s="54"/>
      <c r="Q385" s="54"/>
      <c r="R385" s="54"/>
    </row>
    <row r="386" spans="3:18" s="55" customFormat="1" x14ac:dyDescent="0.25">
      <c r="C386" s="97"/>
      <c r="D386" s="97"/>
      <c r="O386" s="54"/>
      <c r="P386" s="54"/>
      <c r="Q386" s="54"/>
      <c r="R386" s="54"/>
    </row>
    <row r="387" spans="3:18" s="55" customFormat="1" x14ac:dyDescent="0.25">
      <c r="C387" s="97"/>
      <c r="D387" s="97"/>
      <c r="O387" s="54"/>
      <c r="P387" s="54"/>
      <c r="Q387" s="54"/>
      <c r="R387" s="54"/>
    </row>
    <row r="388" spans="3:18" s="55" customFormat="1" x14ac:dyDescent="0.25">
      <c r="C388" s="97"/>
      <c r="D388" s="97"/>
      <c r="O388" s="54"/>
      <c r="P388" s="54"/>
      <c r="Q388" s="54"/>
      <c r="R388" s="54"/>
    </row>
    <row r="389" spans="3:18" s="55" customFormat="1" x14ac:dyDescent="0.25">
      <c r="C389" s="97"/>
      <c r="D389" s="97"/>
      <c r="O389" s="54"/>
      <c r="P389" s="54"/>
      <c r="Q389" s="54"/>
      <c r="R389" s="54"/>
    </row>
    <row r="390" spans="3:18" s="55" customFormat="1" x14ac:dyDescent="0.25">
      <c r="C390" s="97"/>
      <c r="D390" s="97"/>
      <c r="O390" s="54"/>
      <c r="P390" s="54"/>
      <c r="Q390" s="54"/>
      <c r="R390" s="54"/>
    </row>
    <row r="391" spans="3:18" s="55" customFormat="1" x14ac:dyDescent="0.25">
      <c r="C391" s="97"/>
      <c r="D391" s="97"/>
      <c r="O391" s="54"/>
      <c r="P391" s="54"/>
      <c r="Q391" s="54"/>
      <c r="R391" s="54"/>
    </row>
    <row r="392" spans="3:18" s="55" customFormat="1" x14ac:dyDescent="0.25">
      <c r="C392" s="97"/>
      <c r="D392" s="97"/>
      <c r="O392" s="54"/>
      <c r="P392" s="54"/>
      <c r="Q392" s="54"/>
      <c r="R392" s="54"/>
    </row>
    <row r="393" spans="3:18" s="55" customFormat="1" x14ac:dyDescent="0.25">
      <c r="C393" s="97"/>
      <c r="D393" s="97"/>
      <c r="O393" s="54"/>
      <c r="P393" s="54"/>
      <c r="Q393" s="54"/>
      <c r="R393" s="54"/>
    </row>
    <row r="394" spans="3:18" s="55" customFormat="1" x14ac:dyDescent="0.25">
      <c r="C394" s="97"/>
      <c r="D394" s="97"/>
      <c r="O394" s="54"/>
      <c r="P394" s="54"/>
      <c r="Q394" s="54"/>
      <c r="R394" s="54"/>
    </row>
    <row r="395" spans="3:18" s="55" customFormat="1" x14ac:dyDescent="0.25">
      <c r="C395" s="97"/>
      <c r="D395" s="97"/>
      <c r="O395" s="54"/>
      <c r="P395" s="54"/>
      <c r="Q395" s="54"/>
      <c r="R395" s="54"/>
    </row>
    <row r="396" spans="3:18" s="55" customFormat="1" x14ac:dyDescent="0.25">
      <c r="C396" s="97"/>
      <c r="D396" s="97"/>
      <c r="O396" s="54"/>
      <c r="P396" s="54"/>
      <c r="Q396" s="54"/>
      <c r="R396" s="54"/>
    </row>
    <row r="397" spans="3:18" s="55" customFormat="1" x14ac:dyDescent="0.25">
      <c r="C397" s="97"/>
      <c r="D397" s="97"/>
      <c r="O397" s="54"/>
      <c r="P397" s="54"/>
      <c r="Q397" s="54"/>
      <c r="R397" s="54"/>
    </row>
    <row r="398" spans="3:18" s="55" customFormat="1" x14ac:dyDescent="0.25">
      <c r="C398" s="97"/>
      <c r="D398" s="97"/>
      <c r="O398" s="54"/>
      <c r="P398" s="54"/>
      <c r="Q398" s="54"/>
      <c r="R398" s="54"/>
    </row>
    <row r="399" spans="3:18" s="55" customFormat="1" x14ac:dyDescent="0.25">
      <c r="C399" s="97"/>
      <c r="D399" s="97"/>
      <c r="O399" s="54"/>
      <c r="P399" s="54"/>
      <c r="Q399" s="54"/>
      <c r="R399" s="54"/>
    </row>
    <row r="400" spans="3:18" s="55" customFormat="1" x14ac:dyDescent="0.25">
      <c r="C400" s="97"/>
      <c r="D400" s="97"/>
      <c r="O400" s="54"/>
      <c r="P400" s="54"/>
      <c r="Q400" s="54"/>
      <c r="R400" s="54"/>
    </row>
    <row r="401" spans="3:18" s="55" customFormat="1" x14ac:dyDescent="0.25">
      <c r="C401" s="97"/>
      <c r="D401" s="97"/>
      <c r="O401" s="54"/>
      <c r="P401" s="54"/>
      <c r="Q401" s="54"/>
      <c r="R401" s="54"/>
    </row>
    <row r="402" spans="3:18" s="55" customFormat="1" x14ac:dyDescent="0.25">
      <c r="C402" s="97"/>
      <c r="D402" s="97"/>
      <c r="O402" s="54"/>
      <c r="P402" s="54"/>
      <c r="Q402" s="54"/>
      <c r="R402" s="54"/>
    </row>
    <row r="403" spans="3:18" s="55" customFormat="1" x14ac:dyDescent="0.25">
      <c r="C403" s="97"/>
      <c r="D403" s="97"/>
      <c r="O403" s="54"/>
      <c r="P403" s="54"/>
      <c r="Q403" s="54"/>
      <c r="R403" s="54"/>
    </row>
    <row r="404" spans="3:18" s="55" customFormat="1" x14ac:dyDescent="0.25">
      <c r="C404" s="97"/>
      <c r="D404" s="97"/>
      <c r="O404" s="54"/>
      <c r="P404" s="54"/>
      <c r="Q404" s="54"/>
      <c r="R404" s="54"/>
    </row>
    <row r="405" spans="3:18" s="55" customFormat="1" x14ac:dyDescent="0.25">
      <c r="C405" s="97"/>
      <c r="D405" s="97"/>
      <c r="O405" s="54"/>
      <c r="P405" s="54"/>
      <c r="Q405" s="54"/>
      <c r="R405" s="54"/>
    </row>
    <row r="406" spans="3:18" s="55" customFormat="1" x14ac:dyDescent="0.25">
      <c r="C406" s="97"/>
      <c r="D406" s="97"/>
      <c r="O406" s="54"/>
      <c r="P406" s="54"/>
      <c r="Q406" s="54"/>
      <c r="R406" s="54"/>
    </row>
    <row r="407" spans="3:18" s="55" customFormat="1" x14ac:dyDescent="0.25">
      <c r="C407" s="97"/>
      <c r="D407" s="97"/>
      <c r="O407" s="54"/>
      <c r="P407" s="54"/>
      <c r="Q407" s="54"/>
      <c r="R407" s="54"/>
    </row>
    <row r="408" spans="3:18" s="55" customFormat="1" x14ac:dyDescent="0.25">
      <c r="C408" s="97"/>
      <c r="D408" s="97"/>
      <c r="O408" s="54"/>
      <c r="P408" s="54"/>
      <c r="Q408" s="54"/>
      <c r="R408" s="54"/>
    </row>
    <row r="409" spans="3:18" s="55" customFormat="1" x14ac:dyDescent="0.25">
      <c r="C409" s="97"/>
      <c r="D409" s="97"/>
      <c r="O409" s="54"/>
      <c r="P409" s="54"/>
      <c r="Q409" s="54"/>
      <c r="R409" s="54"/>
    </row>
    <row r="410" spans="3:18" s="55" customFormat="1" x14ac:dyDescent="0.25">
      <c r="C410" s="97"/>
      <c r="D410" s="97"/>
      <c r="O410" s="54"/>
      <c r="P410" s="54"/>
      <c r="Q410" s="54"/>
      <c r="R410" s="54"/>
    </row>
    <row r="411" spans="3:18" s="55" customFormat="1" x14ac:dyDescent="0.25">
      <c r="C411" s="97"/>
      <c r="D411" s="97"/>
      <c r="O411" s="54"/>
      <c r="P411" s="54"/>
      <c r="Q411" s="54"/>
      <c r="R411" s="54"/>
    </row>
    <row r="412" spans="3:18" s="55" customFormat="1" x14ac:dyDescent="0.25">
      <c r="C412" s="97"/>
      <c r="D412" s="97"/>
      <c r="O412" s="54"/>
      <c r="P412" s="54"/>
      <c r="Q412" s="54"/>
      <c r="R412" s="54"/>
    </row>
    <row r="413" spans="3:18" s="55" customFormat="1" x14ac:dyDescent="0.25">
      <c r="C413" s="97"/>
      <c r="D413" s="97"/>
      <c r="O413" s="54"/>
      <c r="P413" s="54"/>
      <c r="Q413" s="54"/>
      <c r="R413" s="54"/>
    </row>
    <row r="414" spans="3:18" s="55" customFormat="1" x14ac:dyDescent="0.25">
      <c r="C414" s="97"/>
      <c r="D414" s="97"/>
      <c r="O414" s="54"/>
      <c r="P414" s="54"/>
      <c r="Q414" s="54"/>
      <c r="R414" s="54"/>
    </row>
    <row r="415" spans="3:18" s="55" customFormat="1" x14ac:dyDescent="0.25">
      <c r="C415" s="97"/>
      <c r="D415" s="97"/>
      <c r="O415" s="54"/>
      <c r="P415" s="54"/>
      <c r="Q415" s="54"/>
      <c r="R415" s="54"/>
    </row>
    <row r="416" spans="3:18" s="55" customFormat="1" x14ac:dyDescent="0.25">
      <c r="C416" s="97"/>
      <c r="D416" s="97"/>
      <c r="O416" s="54"/>
      <c r="P416" s="54"/>
      <c r="Q416" s="54"/>
      <c r="R416" s="54"/>
    </row>
    <row r="417" spans="3:18" s="55" customFormat="1" x14ac:dyDescent="0.25">
      <c r="C417" s="97"/>
      <c r="D417" s="97"/>
      <c r="O417" s="54"/>
      <c r="P417" s="54"/>
      <c r="Q417" s="54"/>
      <c r="R417" s="54"/>
    </row>
    <row r="418" spans="3:18" s="55" customFormat="1" x14ac:dyDescent="0.25">
      <c r="C418" s="97"/>
      <c r="D418" s="97"/>
      <c r="O418" s="54"/>
      <c r="P418" s="54"/>
      <c r="Q418" s="54"/>
      <c r="R418" s="54"/>
    </row>
    <row r="419" spans="3:18" s="55" customFormat="1" x14ac:dyDescent="0.25">
      <c r="C419" s="97"/>
      <c r="D419" s="97"/>
      <c r="O419" s="54"/>
      <c r="P419" s="54"/>
      <c r="Q419" s="54"/>
      <c r="R419" s="54"/>
    </row>
    <row r="420" spans="3:18" s="55" customFormat="1" x14ac:dyDescent="0.25">
      <c r="C420" s="97"/>
      <c r="D420" s="97"/>
      <c r="O420" s="54"/>
      <c r="P420" s="54"/>
      <c r="Q420" s="54"/>
      <c r="R420" s="54"/>
    </row>
    <row r="421" spans="3:18" s="55" customFormat="1" x14ac:dyDescent="0.25">
      <c r="C421" s="97"/>
      <c r="D421" s="97"/>
      <c r="O421" s="54"/>
      <c r="P421" s="54"/>
      <c r="Q421" s="54"/>
      <c r="R421" s="54"/>
    </row>
    <row r="422" spans="3:18" s="55" customFormat="1" x14ac:dyDescent="0.25">
      <c r="C422" s="97"/>
      <c r="D422" s="97"/>
      <c r="O422" s="54"/>
      <c r="P422" s="54"/>
      <c r="Q422" s="54"/>
      <c r="R422" s="54"/>
    </row>
    <row r="423" spans="3:18" s="55" customFormat="1" x14ac:dyDescent="0.25">
      <c r="C423" s="97"/>
      <c r="D423" s="97"/>
      <c r="O423" s="54"/>
      <c r="P423" s="54"/>
      <c r="Q423" s="54"/>
      <c r="R423" s="54"/>
    </row>
    <row r="424" spans="3:18" s="55" customFormat="1" x14ac:dyDescent="0.25">
      <c r="C424" s="97"/>
      <c r="D424" s="97"/>
      <c r="O424" s="54"/>
      <c r="P424" s="54"/>
      <c r="Q424" s="54"/>
      <c r="R424" s="54"/>
    </row>
    <row r="425" spans="3:18" s="55" customFormat="1" x14ac:dyDescent="0.25">
      <c r="C425" s="97"/>
      <c r="D425" s="97"/>
      <c r="O425" s="54"/>
      <c r="P425" s="54"/>
      <c r="Q425" s="54"/>
      <c r="R425" s="54"/>
    </row>
    <row r="426" spans="3:18" s="55" customFormat="1" x14ac:dyDescent="0.25">
      <c r="C426" s="97"/>
      <c r="D426" s="97"/>
      <c r="O426" s="54"/>
      <c r="P426" s="54"/>
      <c r="Q426" s="54"/>
      <c r="R426" s="54"/>
    </row>
    <row r="427" spans="3:18" s="55" customFormat="1" x14ac:dyDescent="0.25">
      <c r="C427" s="97"/>
      <c r="D427" s="97"/>
      <c r="O427" s="54"/>
      <c r="P427" s="54"/>
      <c r="Q427" s="54"/>
      <c r="R427" s="54"/>
    </row>
    <row r="428" spans="3:18" s="55" customFormat="1" x14ac:dyDescent="0.25">
      <c r="C428" s="97"/>
      <c r="D428" s="97"/>
      <c r="O428" s="54"/>
      <c r="P428" s="54"/>
      <c r="Q428" s="54"/>
      <c r="R428" s="54"/>
    </row>
    <row r="429" spans="3:18" s="55" customFormat="1" x14ac:dyDescent="0.25">
      <c r="C429" s="97"/>
      <c r="D429" s="97"/>
      <c r="O429" s="54"/>
      <c r="P429" s="54"/>
      <c r="Q429" s="54"/>
      <c r="R429" s="54"/>
    </row>
    <row r="430" spans="3:18" s="55" customFormat="1" x14ac:dyDescent="0.25">
      <c r="C430" s="97"/>
      <c r="D430" s="97"/>
      <c r="O430" s="54"/>
      <c r="P430" s="54"/>
      <c r="Q430" s="54"/>
      <c r="R430" s="54"/>
    </row>
    <row r="431" spans="3:18" s="55" customFormat="1" x14ac:dyDescent="0.25">
      <c r="C431" s="97"/>
      <c r="D431" s="97"/>
      <c r="O431" s="54"/>
      <c r="P431" s="54"/>
      <c r="Q431" s="54"/>
      <c r="R431" s="54"/>
    </row>
    <row r="432" spans="3:18" s="55" customFormat="1" x14ac:dyDescent="0.25">
      <c r="C432" s="97"/>
      <c r="D432" s="97"/>
      <c r="O432" s="54"/>
      <c r="P432" s="54"/>
      <c r="Q432" s="54"/>
      <c r="R432" s="54"/>
    </row>
    <row r="433" spans="3:18" s="55" customFormat="1" x14ac:dyDescent="0.25">
      <c r="C433" s="97"/>
      <c r="D433" s="97"/>
      <c r="O433" s="54"/>
      <c r="P433" s="54"/>
      <c r="Q433" s="54"/>
      <c r="R433" s="54"/>
    </row>
    <row r="434" spans="3:18" s="55" customFormat="1" x14ac:dyDescent="0.25">
      <c r="C434" s="97"/>
      <c r="D434" s="97"/>
      <c r="O434" s="54"/>
      <c r="P434" s="54"/>
      <c r="Q434" s="54"/>
      <c r="R434" s="54"/>
    </row>
    <row r="435" spans="3:18" s="55" customFormat="1" x14ac:dyDescent="0.25">
      <c r="C435" s="97"/>
      <c r="D435" s="97"/>
      <c r="O435" s="54"/>
      <c r="P435" s="54"/>
      <c r="Q435" s="54"/>
      <c r="R435" s="54"/>
    </row>
    <row r="436" spans="3:18" s="55" customFormat="1" x14ac:dyDescent="0.25">
      <c r="C436" s="97"/>
      <c r="D436" s="97"/>
      <c r="O436" s="54"/>
      <c r="P436" s="54"/>
      <c r="Q436" s="54"/>
      <c r="R436" s="54"/>
    </row>
    <row r="437" spans="3:18" s="55" customFormat="1" x14ac:dyDescent="0.25">
      <c r="C437" s="97"/>
      <c r="D437" s="97"/>
      <c r="O437" s="54"/>
      <c r="P437" s="54"/>
      <c r="Q437" s="54"/>
      <c r="R437" s="54"/>
    </row>
    <row r="438" spans="3:18" s="55" customFormat="1" x14ac:dyDescent="0.25">
      <c r="C438" s="97"/>
      <c r="D438" s="97"/>
      <c r="O438" s="54"/>
      <c r="P438" s="54"/>
      <c r="Q438" s="54"/>
      <c r="R438" s="54"/>
    </row>
    <row r="439" spans="3:18" s="55" customFormat="1" x14ac:dyDescent="0.25">
      <c r="C439" s="97"/>
      <c r="D439" s="97"/>
      <c r="O439" s="54"/>
      <c r="P439" s="54"/>
      <c r="Q439" s="54"/>
      <c r="R439" s="54"/>
    </row>
    <row r="440" spans="3:18" s="55" customFormat="1" x14ac:dyDescent="0.25">
      <c r="C440" s="97"/>
      <c r="D440" s="97"/>
      <c r="O440" s="54"/>
      <c r="P440" s="54"/>
      <c r="Q440" s="54"/>
      <c r="R440" s="54"/>
    </row>
    <row r="441" spans="3:18" s="55" customFormat="1" x14ac:dyDescent="0.25">
      <c r="C441" s="97"/>
      <c r="D441" s="97"/>
      <c r="O441" s="54"/>
      <c r="P441" s="54"/>
      <c r="Q441" s="54"/>
      <c r="R441" s="54"/>
    </row>
    <row r="442" spans="3:18" s="55" customFormat="1" x14ac:dyDescent="0.25">
      <c r="C442" s="97"/>
      <c r="D442" s="97"/>
      <c r="O442" s="54"/>
      <c r="P442" s="54"/>
      <c r="Q442" s="54"/>
      <c r="R442" s="54"/>
    </row>
    <row r="443" spans="3:18" s="55" customFormat="1" x14ac:dyDescent="0.25">
      <c r="C443" s="97"/>
      <c r="D443" s="97"/>
      <c r="O443" s="54"/>
      <c r="P443" s="54"/>
      <c r="Q443" s="54"/>
      <c r="R443" s="54"/>
    </row>
    <row r="444" spans="3:18" s="55" customFormat="1" x14ac:dyDescent="0.25">
      <c r="C444" s="97"/>
      <c r="D444" s="97"/>
      <c r="O444" s="54"/>
      <c r="P444" s="54"/>
      <c r="Q444" s="54"/>
      <c r="R444" s="54"/>
    </row>
    <row r="445" spans="3:18" s="55" customFormat="1" x14ac:dyDescent="0.25">
      <c r="C445" s="97"/>
      <c r="D445" s="97"/>
      <c r="O445" s="54"/>
      <c r="P445" s="54"/>
      <c r="Q445" s="54"/>
      <c r="R445" s="54"/>
    </row>
    <row r="446" spans="3:18" x14ac:dyDescent="0.25">
      <c r="E446" s="55"/>
      <c r="F446" s="55"/>
      <c r="G446" s="55"/>
      <c r="H446" s="55"/>
      <c r="I446" s="55"/>
      <c r="J446" s="55"/>
      <c r="K446" s="55"/>
      <c r="L446" s="55"/>
    </row>
    <row r="447" spans="3:18" x14ac:dyDescent="0.25">
      <c r="E447" s="55"/>
      <c r="F447" s="55"/>
      <c r="G447" s="55"/>
      <c r="H447" s="55"/>
      <c r="I447" s="55"/>
      <c r="J447" s="55"/>
      <c r="K447" s="55"/>
      <c r="L447" s="55"/>
    </row>
    <row r="448" spans="3:18" x14ac:dyDescent="0.25">
      <c r="E448" s="55"/>
      <c r="F448" s="55"/>
      <c r="G448" s="55"/>
      <c r="H448" s="55"/>
      <c r="I448" s="55"/>
      <c r="J448" s="55"/>
      <c r="K448" s="55"/>
      <c r="L448" s="55"/>
    </row>
    <row r="449" spans="5:12" x14ac:dyDescent="0.25">
      <c r="E449" s="55"/>
      <c r="F449" s="55"/>
      <c r="G449" s="55"/>
      <c r="H449" s="55"/>
      <c r="I449" s="55"/>
      <c r="J449" s="55"/>
      <c r="K449" s="55"/>
      <c r="L449" s="55"/>
    </row>
    <row r="450" spans="5:12" x14ac:dyDescent="0.25">
      <c r="E450" s="55"/>
      <c r="F450" s="55"/>
      <c r="G450" s="55"/>
      <c r="H450" s="55"/>
      <c r="I450" s="55"/>
      <c r="J450" s="55"/>
      <c r="K450" s="55"/>
      <c r="L450" s="55"/>
    </row>
    <row r="451" spans="5:12" x14ac:dyDescent="0.25">
      <c r="E451" s="55"/>
      <c r="F451" s="55"/>
      <c r="G451" s="55"/>
      <c r="H451" s="55"/>
      <c r="I451" s="55"/>
      <c r="J451" s="55"/>
      <c r="K451" s="55"/>
      <c r="L451" s="55"/>
    </row>
    <row r="452" spans="5:12" x14ac:dyDescent="0.25">
      <c r="E452" s="55"/>
      <c r="F452" s="55"/>
      <c r="G452" s="55"/>
      <c r="H452" s="55"/>
      <c r="I452" s="55"/>
      <c r="J452" s="55"/>
      <c r="K452" s="55"/>
      <c r="L452" s="55"/>
    </row>
    <row r="453" spans="5:12" x14ac:dyDescent="0.25">
      <c r="E453" s="55"/>
      <c r="F453" s="55"/>
      <c r="G453" s="55"/>
      <c r="H453" s="55"/>
      <c r="I453" s="55"/>
      <c r="J453" s="55"/>
      <c r="K453" s="55"/>
      <c r="L453" s="55"/>
    </row>
    <row r="454" spans="5:12" x14ac:dyDescent="0.25">
      <c r="E454" s="55"/>
      <c r="F454" s="55"/>
      <c r="G454" s="55"/>
      <c r="H454" s="55"/>
      <c r="I454" s="55"/>
      <c r="J454" s="55"/>
      <c r="K454" s="55"/>
      <c r="L454" s="55"/>
    </row>
    <row r="455" spans="5:12" x14ac:dyDescent="0.25">
      <c r="E455" s="55"/>
      <c r="F455" s="55"/>
      <c r="G455" s="55"/>
      <c r="H455" s="55"/>
      <c r="I455" s="55"/>
      <c r="J455" s="55"/>
      <c r="K455" s="55"/>
      <c r="L455" s="55"/>
    </row>
    <row r="456" spans="5:12" x14ac:dyDescent="0.25">
      <c r="E456" s="55"/>
      <c r="F456" s="55"/>
      <c r="G456" s="55"/>
      <c r="H456" s="55"/>
      <c r="I456" s="55"/>
      <c r="J456" s="55"/>
      <c r="K456" s="55"/>
      <c r="L456" s="55"/>
    </row>
    <row r="457" spans="5:12" x14ac:dyDescent="0.25">
      <c r="E457" s="55"/>
      <c r="F457" s="55"/>
      <c r="G457" s="55"/>
      <c r="H457" s="55"/>
      <c r="I457" s="55"/>
      <c r="J457" s="55"/>
      <c r="K457" s="55"/>
      <c r="L457" s="55"/>
    </row>
    <row r="458" spans="5:12" x14ac:dyDescent="0.25">
      <c r="E458" s="55"/>
      <c r="F458" s="55"/>
      <c r="G458" s="55"/>
      <c r="H458" s="55"/>
      <c r="I458" s="55"/>
      <c r="J458" s="55"/>
      <c r="K458" s="55"/>
      <c r="L458" s="55"/>
    </row>
    <row r="459" spans="5:12" x14ac:dyDescent="0.25">
      <c r="E459" s="55"/>
      <c r="F459" s="55"/>
      <c r="G459" s="55"/>
      <c r="H459" s="55"/>
      <c r="I459" s="55"/>
      <c r="J459" s="55"/>
      <c r="K459" s="55"/>
      <c r="L459" s="55"/>
    </row>
  </sheetData>
  <sheetProtection password="CCB7" sheet="1" objects="1" scenarios="1" selectLockedCells="1"/>
  <mergeCells count="112">
    <mergeCell ref="E158:E159"/>
    <mergeCell ref="F158:G158"/>
    <mergeCell ref="I158:L159"/>
    <mergeCell ref="E37:L37"/>
    <mergeCell ref="E38:L38"/>
    <mergeCell ref="E78:L78"/>
    <mergeCell ref="E44:F44"/>
    <mergeCell ref="E48:F48"/>
    <mergeCell ref="E49:F49"/>
    <mergeCell ref="E69:F69"/>
    <mergeCell ref="E102:L102"/>
    <mergeCell ref="E103:L103"/>
    <mergeCell ref="E131:L131"/>
    <mergeCell ref="E157:G157"/>
    <mergeCell ref="E153:L153"/>
    <mergeCell ref="E154:L154"/>
    <mergeCell ref="E155:G155"/>
    <mergeCell ref="E132:G132"/>
    <mergeCell ref="H132:I132"/>
    <mergeCell ref="K132:L132"/>
    <mergeCell ref="E133:F133"/>
    <mergeCell ref="E134:F134"/>
    <mergeCell ref="E135:F135"/>
    <mergeCell ref="E143:G143"/>
    <mergeCell ref="B2:N2"/>
    <mergeCell ref="Q3:S3"/>
    <mergeCell ref="B3:N3"/>
    <mergeCell ref="E8:L8"/>
    <mergeCell ref="E9:E10"/>
    <mergeCell ref="F9:F10"/>
    <mergeCell ref="G9:G10"/>
    <mergeCell ref="H9:I9"/>
    <mergeCell ref="K9:L9"/>
    <mergeCell ref="E28:F28"/>
    <mergeCell ref="E21:L21"/>
    <mergeCell ref="E22:L22"/>
    <mergeCell ref="E25:L25"/>
    <mergeCell ref="E26:F27"/>
    <mergeCell ref="G26:G27"/>
    <mergeCell ref="H26:I26"/>
    <mergeCell ref="K26:L26"/>
    <mergeCell ref="E41:L41"/>
    <mergeCell ref="E29:F29"/>
    <mergeCell ref="E30:F30"/>
    <mergeCell ref="E31:F31"/>
    <mergeCell ref="E32:F32"/>
    <mergeCell ref="E35:F35"/>
    <mergeCell ref="E33:F33"/>
    <mergeCell ref="E34:F34"/>
    <mergeCell ref="H143:I143"/>
    <mergeCell ref="K143:L143"/>
    <mergeCell ref="H42:I42"/>
    <mergeCell ref="K42:L42"/>
    <mergeCell ref="E43:F43"/>
    <mergeCell ref="E54:F54"/>
    <mergeCell ref="E65:F65"/>
    <mergeCell ref="E74:L74"/>
    <mergeCell ref="E75:L75"/>
    <mergeCell ref="E70:F70"/>
    <mergeCell ref="E71:F71"/>
    <mergeCell ref="E55:F55"/>
    <mergeCell ref="E57:F57"/>
    <mergeCell ref="E59:F59"/>
    <mergeCell ref="E45:F45"/>
    <mergeCell ref="E61:F61"/>
    <mergeCell ref="E68:F68"/>
    <mergeCell ref="E60:F60"/>
    <mergeCell ref="E62:F62"/>
    <mergeCell ref="E50:F50"/>
    <mergeCell ref="E51:F51"/>
    <mergeCell ref="E66:F66"/>
    <mergeCell ref="E67:F67"/>
    <mergeCell ref="E138:F138"/>
    <mergeCell ref="E139:F139"/>
    <mergeCell ref="E141:L141"/>
    <mergeCell ref="E142:L142"/>
    <mergeCell ref="E136:F136"/>
    <mergeCell ref="E137:F137"/>
    <mergeCell ref="E42:G42"/>
    <mergeCell ref="E53:G53"/>
    <mergeCell ref="H53:I53"/>
    <mergeCell ref="K53:L53"/>
    <mergeCell ref="E64:G64"/>
    <mergeCell ref="H64:I64"/>
    <mergeCell ref="K64:L64"/>
    <mergeCell ref="H90:I90"/>
    <mergeCell ref="K90:L90"/>
    <mergeCell ref="H79:I79"/>
    <mergeCell ref="K79:L79"/>
    <mergeCell ref="E128:L128"/>
    <mergeCell ref="E58:F58"/>
    <mergeCell ref="E56:F56"/>
    <mergeCell ref="E46:F46"/>
    <mergeCell ref="E47:F47"/>
    <mergeCell ref="E118:F118"/>
    <mergeCell ref="E119:F119"/>
    <mergeCell ref="E120:F120"/>
    <mergeCell ref="E121:F121"/>
    <mergeCell ref="E122:F122"/>
    <mergeCell ref="E123:F123"/>
    <mergeCell ref="E124:F124"/>
    <mergeCell ref="E125:G125"/>
    <mergeCell ref="E127:L127"/>
    <mergeCell ref="E106:L106"/>
    <mergeCell ref="E107:G107"/>
    <mergeCell ref="H107:I107"/>
    <mergeCell ref="K107:L107"/>
    <mergeCell ref="E115:F115"/>
    <mergeCell ref="E116:G116"/>
    <mergeCell ref="H116:I116"/>
    <mergeCell ref="K116:L116"/>
    <mergeCell ref="E117:F117"/>
  </mergeCells>
  <dataValidations count="7">
    <dataValidation type="list" allowBlank="1" showInputMessage="1" showErrorMessage="1" prompt="Please select an option from the drop down menu." sqref="E20" xr:uid="{00000000-0002-0000-0200-000000000000}">
      <formula1>$P$9:$P$11</formula1>
    </dataValidation>
    <dataValidation type="list" allowBlank="1" showInputMessage="1" showErrorMessage="1" sqref="E11:E19" xr:uid="{00000000-0002-0000-0200-000001000000}">
      <formula1>$P$8:$P$11</formula1>
    </dataValidation>
    <dataValidation type="decimal" operator="greaterThan" allowBlank="1" showInputMessage="1" showErrorMessage="1" sqref="G66:H71 G118:H124 G55:H62 F81:H88 F92:H99 G44:G51 G28:G35 I28:I35 G145:H151 F109:H114 G134:H139 F11:H19" xr:uid="{00000000-0002-0000-0200-000002000000}">
      <formula1>0</formula1>
    </dataValidation>
    <dataValidation type="list" allowBlank="1" showInputMessage="1" showErrorMessage="1" sqref="E28:F35" xr:uid="{00000000-0002-0000-0200-000003000000}">
      <formula1>$P$26:$P$31</formula1>
    </dataValidation>
    <dataValidation type="list" allowBlank="1" showInputMessage="1" showErrorMessage="1" sqref="E81:E88 E92:E99" xr:uid="{00000000-0002-0000-0200-000004000000}">
      <formula1>$P$81:$P$85</formula1>
    </dataValidation>
    <dataValidation type="list" allowBlank="1" showInputMessage="1" showErrorMessage="1" sqref="F145:F151" xr:uid="{00000000-0002-0000-0200-000005000000}">
      <formula1>$P$144:$P$146</formula1>
    </dataValidation>
    <dataValidation type="list" allowBlank="1" showInputMessage="1" showErrorMessage="1" sqref="E109:E114" xr:uid="{00000000-0002-0000-0200-000006000000}">
      <formula1>$P$108:$P$110</formula1>
    </dataValidation>
  </dataValidations>
  <pageMargins left="0.7" right="0.7" top="0.75" bottom="0.75" header="0.3" footer="0.3"/>
  <pageSetup scale="63" orientation="landscape" r:id="rId1"/>
  <headerFooter>
    <oddHeader>Page &amp;P&amp;R</oddHeader>
  </headerFooter>
  <rowBreaks count="5" manualBreakCount="5">
    <brk id="38" min="1" max="13" man="1"/>
    <brk id="75" min="1" max="13" man="1"/>
    <brk id="103" min="1" max="13" man="1"/>
    <brk id="128" min="1" max="13" man="1"/>
    <brk id="155" min="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AOD218"/>
  <sheetViews>
    <sheetView showGridLines="0" zoomScaleNormal="100" zoomScaleSheetLayoutView="100" workbookViewId="0">
      <pane ySplit="2" topLeftCell="A3" activePane="bottomLeft" state="frozen"/>
      <selection pane="bottomLeft" activeCell="E11" sqref="E11"/>
    </sheetView>
  </sheetViews>
  <sheetFormatPr defaultColWidth="9.140625" defaultRowHeight="15" x14ac:dyDescent="0.25"/>
  <cols>
    <col min="1" max="3" width="2.7109375" style="55" customWidth="1"/>
    <col min="4" max="4" width="3.5703125" style="123" bestFit="1" customWidth="1"/>
    <col min="5" max="5" width="36.85546875" style="55" customWidth="1"/>
    <col min="6" max="6" width="19.42578125" style="55" customWidth="1"/>
    <col min="7" max="7" width="20.85546875" style="55" customWidth="1"/>
    <col min="8" max="8" width="17.7109375" style="55" customWidth="1"/>
    <col min="9" max="9" width="26.5703125" style="55" customWidth="1"/>
    <col min="10" max="10" width="0.42578125" style="55" customWidth="1"/>
    <col min="11" max="11" width="22.7109375" style="55" customWidth="1"/>
    <col min="12" max="12" width="19.7109375" style="55" customWidth="1"/>
    <col min="13" max="13" width="2.7109375" style="55" customWidth="1"/>
    <col min="14" max="14" width="3.5703125" style="55" customWidth="1"/>
    <col min="15" max="15" width="12" style="55" hidden="1" customWidth="1"/>
    <col min="16" max="16" width="19.140625" style="55" hidden="1" customWidth="1"/>
    <col min="17" max="17" width="18.42578125" style="55" customWidth="1"/>
    <col min="18" max="20" width="9.140625" style="55" customWidth="1"/>
    <col min="21" max="16384" width="9.140625" style="55"/>
  </cols>
  <sheetData>
    <row r="1" spans="1:18" ht="9" customHeight="1" thickBot="1" x14ac:dyDescent="0.3">
      <c r="B1" s="47"/>
      <c r="C1" s="48"/>
      <c r="D1" s="111"/>
      <c r="E1" s="48"/>
      <c r="F1" s="48"/>
      <c r="G1" s="48"/>
      <c r="H1" s="48"/>
      <c r="I1" s="48"/>
      <c r="J1" s="48"/>
      <c r="K1" s="48"/>
      <c r="L1" s="48"/>
      <c r="M1" s="48"/>
      <c r="N1" s="48"/>
      <c r="O1" s="47"/>
      <c r="P1" s="47"/>
      <c r="Q1" s="47"/>
      <c r="R1" s="47"/>
    </row>
    <row r="2" spans="1:18" ht="23.25" x14ac:dyDescent="0.25">
      <c r="A2" s="59"/>
      <c r="B2" s="695" t="s">
        <v>82</v>
      </c>
      <c r="C2" s="696"/>
      <c r="D2" s="696"/>
      <c r="E2" s="696"/>
      <c r="F2" s="696"/>
      <c r="G2" s="696"/>
      <c r="H2" s="696"/>
      <c r="I2" s="696"/>
      <c r="J2" s="696"/>
      <c r="K2" s="696"/>
      <c r="L2" s="696"/>
      <c r="M2" s="696"/>
      <c r="N2" s="697"/>
      <c r="O2" s="112"/>
      <c r="P2" s="47"/>
      <c r="Q2" s="401"/>
      <c r="R2" s="47"/>
    </row>
    <row r="3" spans="1:18" ht="54.75" customHeight="1" thickBot="1" x14ac:dyDescent="0.3">
      <c r="A3" s="59"/>
      <c r="B3" s="791" t="s">
        <v>608</v>
      </c>
      <c r="C3" s="792"/>
      <c r="D3" s="792"/>
      <c r="E3" s="792"/>
      <c r="F3" s="792"/>
      <c r="G3" s="792"/>
      <c r="H3" s="792"/>
      <c r="I3" s="792"/>
      <c r="J3" s="792"/>
      <c r="K3" s="792"/>
      <c r="L3" s="792"/>
      <c r="M3" s="792"/>
      <c r="N3" s="793"/>
      <c r="O3" s="293"/>
      <c r="P3" s="293"/>
      <c r="Q3" s="47"/>
      <c r="R3" s="47"/>
    </row>
    <row r="4" spans="1:18" ht="15" customHeight="1" thickBot="1" x14ac:dyDescent="0.3">
      <c r="C4" s="47"/>
      <c r="D4" s="105"/>
      <c r="E4" s="81"/>
      <c r="F4" s="81"/>
      <c r="G4" s="82"/>
      <c r="H4" s="47"/>
      <c r="I4" s="47"/>
      <c r="J4" s="47"/>
      <c r="K4" s="47"/>
      <c r="L4" s="47"/>
      <c r="M4" s="47"/>
      <c r="N4" s="47"/>
      <c r="O4" s="47"/>
      <c r="P4" s="54" t="s">
        <v>205</v>
      </c>
      <c r="Q4" s="47"/>
      <c r="R4" s="47"/>
    </row>
    <row r="5" spans="1:18" ht="15.75" x14ac:dyDescent="0.25">
      <c r="C5" s="123" t="s">
        <v>187</v>
      </c>
      <c r="E5" s="3" t="s">
        <v>148</v>
      </c>
      <c r="F5" s="4"/>
      <c r="G5" s="4"/>
      <c r="H5" s="4"/>
      <c r="I5" s="4"/>
      <c r="J5" s="4"/>
      <c r="K5" s="4"/>
      <c r="L5" s="5"/>
      <c r="M5" s="47"/>
      <c r="N5" s="47"/>
      <c r="O5" s="47"/>
      <c r="P5" s="417">
        <f>'1. Currency and Instructions'!F25</f>
        <v>0</v>
      </c>
      <c r="Q5" s="47"/>
      <c r="R5" s="47"/>
    </row>
    <row r="6" spans="1:18" ht="45" customHeight="1" x14ac:dyDescent="0.25">
      <c r="E6" s="692" t="s">
        <v>533</v>
      </c>
      <c r="F6" s="761"/>
      <c r="G6" s="761"/>
      <c r="H6" s="761"/>
      <c r="I6" s="761"/>
      <c r="J6" s="761"/>
      <c r="K6" s="761"/>
      <c r="L6" s="762"/>
      <c r="O6" s="47"/>
      <c r="P6" s="47"/>
      <c r="Q6" s="401"/>
      <c r="R6" s="47"/>
    </row>
    <row r="7" spans="1:18" ht="17.25" customHeight="1" x14ac:dyDescent="0.25">
      <c r="D7" s="123" t="s">
        <v>37</v>
      </c>
      <c r="E7" s="774" t="s">
        <v>204</v>
      </c>
      <c r="F7" s="775"/>
      <c r="G7" s="775"/>
      <c r="H7" s="775"/>
      <c r="I7" s="775"/>
      <c r="J7" s="775"/>
      <c r="K7" s="775"/>
      <c r="L7" s="776"/>
    </row>
    <row r="8" spans="1:18" ht="45" customHeight="1" x14ac:dyDescent="0.25">
      <c r="E8" s="734" t="s">
        <v>534</v>
      </c>
      <c r="F8" s="735"/>
      <c r="G8" s="735"/>
      <c r="H8" s="735"/>
      <c r="I8" s="735"/>
      <c r="J8" s="735"/>
      <c r="K8" s="735"/>
      <c r="L8" s="736"/>
    </row>
    <row r="9" spans="1:18" ht="15.75" customHeight="1" x14ac:dyDescent="0.25">
      <c r="E9" s="763" t="s">
        <v>136</v>
      </c>
      <c r="F9" s="740" t="s">
        <v>126</v>
      </c>
      <c r="G9" s="740" t="s">
        <v>151</v>
      </c>
      <c r="H9" s="669" t="s">
        <v>87</v>
      </c>
      <c r="I9" s="669"/>
      <c r="J9" s="7"/>
      <c r="K9" s="669" t="s">
        <v>88</v>
      </c>
      <c r="L9" s="670"/>
      <c r="P9" s="53" t="s">
        <v>130</v>
      </c>
    </row>
    <row r="10" spans="1:18" ht="30" x14ac:dyDescent="0.25">
      <c r="E10" s="656"/>
      <c r="F10" s="741"/>
      <c r="G10" s="741"/>
      <c r="H10" s="272" t="s">
        <v>103</v>
      </c>
      <c r="I10" s="321" t="s">
        <v>76</v>
      </c>
      <c r="J10" s="2"/>
      <c r="K10" s="321" t="s">
        <v>103</v>
      </c>
      <c r="L10" s="23" t="s">
        <v>76</v>
      </c>
      <c r="P10" s="53" t="s">
        <v>77</v>
      </c>
    </row>
    <row r="11" spans="1:18" ht="15" customHeight="1" x14ac:dyDescent="0.25">
      <c r="E11" s="43"/>
      <c r="F11" s="285"/>
      <c r="G11" s="289"/>
      <c r="H11" s="269"/>
      <c r="I11" s="292">
        <f>F11*G11*H11</f>
        <v>0</v>
      </c>
      <c r="J11" s="124"/>
      <c r="K11" s="291" t="str">
        <f t="shared" ref="K11:L17" si="0">IFERROR(H11/$P$5,"")</f>
        <v/>
      </c>
      <c r="L11" s="290" t="str">
        <f t="shared" si="0"/>
        <v/>
      </c>
      <c r="P11" s="53" t="s">
        <v>78</v>
      </c>
    </row>
    <row r="12" spans="1:18" ht="15" customHeight="1" x14ac:dyDescent="0.25">
      <c r="E12" s="43"/>
      <c r="F12" s="285"/>
      <c r="G12" s="289"/>
      <c r="H12" s="269"/>
      <c r="I12" s="292">
        <f t="shared" ref="I12:I17" si="1">F12*G12*H12</f>
        <v>0</v>
      </c>
      <c r="J12" s="124"/>
      <c r="K12" s="291" t="str">
        <f t="shared" si="0"/>
        <v/>
      </c>
      <c r="L12" s="290" t="str">
        <f t="shared" si="0"/>
        <v/>
      </c>
      <c r="P12" s="53" t="s">
        <v>79</v>
      </c>
    </row>
    <row r="13" spans="1:18" ht="15" customHeight="1" x14ac:dyDescent="0.25">
      <c r="E13" s="43"/>
      <c r="F13" s="285"/>
      <c r="G13" s="289"/>
      <c r="H13" s="269"/>
      <c r="I13" s="292">
        <f t="shared" ref="I13:I14" si="2">F13*G13*H13</f>
        <v>0</v>
      </c>
      <c r="J13" s="124"/>
      <c r="K13" s="291" t="str">
        <f t="shared" si="0"/>
        <v/>
      </c>
      <c r="L13" s="290" t="str">
        <f t="shared" si="0"/>
        <v/>
      </c>
      <c r="P13" s="53" t="s">
        <v>80</v>
      </c>
    </row>
    <row r="14" spans="1:18" ht="15" customHeight="1" x14ac:dyDescent="0.25">
      <c r="E14" s="43"/>
      <c r="F14" s="285"/>
      <c r="G14" s="289"/>
      <c r="H14" s="269"/>
      <c r="I14" s="292">
        <f t="shared" si="2"/>
        <v>0</v>
      </c>
      <c r="J14" s="124"/>
      <c r="K14" s="291" t="str">
        <f t="shared" si="0"/>
        <v/>
      </c>
      <c r="L14" s="290" t="str">
        <f t="shared" si="0"/>
        <v/>
      </c>
      <c r="P14" s="53" t="s">
        <v>32</v>
      </c>
    </row>
    <row r="15" spans="1:18" ht="15" customHeight="1" x14ac:dyDescent="0.25">
      <c r="E15" s="43"/>
      <c r="F15" s="285"/>
      <c r="G15" s="289"/>
      <c r="H15" s="269"/>
      <c r="I15" s="292">
        <f t="shared" si="1"/>
        <v>0</v>
      </c>
      <c r="J15" s="124"/>
      <c r="K15" s="291" t="str">
        <f t="shared" si="0"/>
        <v/>
      </c>
      <c r="L15" s="290" t="str">
        <f t="shared" si="0"/>
        <v/>
      </c>
    </row>
    <row r="16" spans="1:18" ht="15" customHeight="1" x14ac:dyDescent="0.25">
      <c r="E16" s="43"/>
      <c r="F16" s="285"/>
      <c r="G16" s="289"/>
      <c r="H16" s="269"/>
      <c r="I16" s="292">
        <f t="shared" si="1"/>
        <v>0</v>
      </c>
      <c r="J16" s="124"/>
      <c r="K16" s="291" t="str">
        <f t="shared" si="0"/>
        <v/>
      </c>
      <c r="L16" s="290" t="str">
        <f t="shared" si="0"/>
        <v/>
      </c>
    </row>
    <row r="17" spans="4:20" ht="15" customHeight="1" thickBot="1" x14ac:dyDescent="0.3">
      <c r="E17" s="43"/>
      <c r="F17" s="285"/>
      <c r="G17" s="289"/>
      <c r="H17" s="269"/>
      <c r="I17" s="292">
        <f t="shared" si="1"/>
        <v>0</v>
      </c>
      <c r="J17" s="2"/>
      <c r="K17" s="291" t="str">
        <f t="shared" si="0"/>
        <v/>
      </c>
      <c r="L17" s="290" t="str">
        <f t="shared" si="0"/>
        <v/>
      </c>
    </row>
    <row r="18" spans="4:20" ht="17.25" customHeight="1" thickTop="1" x14ac:dyDescent="0.25">
      <c r="E18" s="393" t="s">
        <v>38</v>
      </c>
      <c r="F18" s="340"/>
      <c r="G18" s="340"/>
      <c r="H18" s="341"/>
      <c r="I18" s="399">
        <f>SUM(I11:I17)</f>
        <v>0</v>
      </c>
      <c r="J18" s="47"/>
      <c r="K18" s="392"/>
      <c r="L18" s="400">
        <f>SUM(L11:L17)</f>
        <v>0</v>
      </c>
      <c r="P18" s="53"/>
      <c r="T18" s="53"/>
    </row>
    <row r="19" spans="4:20" ht="44.25" customHeight="1" x14ac:dyDescent="0.25">
      <c r="E19" s="755" t="s">
        <v>535</v>
      </c>
      <c r="F19" s="756"/>
      <c r="G19" s="756"/>
      <c r="H19" s="756"/>
      <c r="I19" s="756"/>
      <c r="J19" s="756"/>
      <c r="K19" s="756"/>
      <c r="L19" s="757"/>
    </row>
    <row r="20" spans="4:20" ht="80.099999999999994" customHeight="1" thickBot="1" x14ac:dyDescent="0.3">
      <c r="E20" s="765"/>
      <c r="F20" s="766"/>
      <c r="G20" s="766"/>
      <c r="H20" s="766"/>
      <c r="I20" s="766"/>
      <c r="J20" s="766"/>
      <c r="K20" s="766"/>
      <c r="L20" s="767"/>
    </row>
    <row r="21" spans="4:20" ht="17.25" customHeight="1" x14ac:dyDescent="0.25">
      <c r="D21" s="123" t="s">
        <v>15</v>
      </c>
      <c r="E21" s="752" t="s">
        <v>203</v>
      </c>
      <c r="F21" s="753"/>
      <c r="G21" s="753"/>
      <c r="H21" s="753"/>
      <c r="I21" s="753"/>
      <c r="J21" s="753"/>
      <c r="K21" s="753"/>
      <c r="L21" s="754"/>
      <c r="P21" s="53"/>
      <c r="T21" s="53"/>
    </row>
    <row r="22" spans="4:20" ht="45.75" customHeight="1" x14ac:dyDescent="0.25">
      <c r="E22" s="734" t="s">
        <v>536</v>
      </c>
      <c r="F22" s="735"/>
      <c r="G22" s="735"/>
      <c r="H22" s="735"/>
      <c r="I22" s="735"/>
      <c r="J22" s="735"/>
      <c r="K22" s="735"/>
      <c r="L22" s="736"/>
      <c r="P22" s="53"/>
      <c r="T22" s="53"/>
    </row>
    <row r="23" spans="4:20" ht="17.25" customHeight="1" x14ac:dyDescent="0.25">
      <c r="E23" s="763" t="s">
        <v>137</v>
      </c>
      <c r="F23" s="773" t="s">
        <v>126</v>
      </c>
      <c r="G23" s="764" t="s">
        <v>150</v>
      </c>
      <c r="H23" s="669" t="s">
        <v>87</v>
      </c>
      <c r="I23" s="669"/>
      <c r="J23" s="7"/>
      <c r="K23" s="669" t="s">
        <v>88</v>
      </c>
      <c r="L23" s="670"/>
      <c r="P23" s="53"/>
      <c r="T23" s="53"/>
    </row>
    <row r="24" spans="4:20" ht="30" x14ac:dyDescent="0.25">
      <c r="E24" s="656"/>
      <c r="F24" s="741"/>
      <c r="G24" s="657"/>
      <c r="H24" s="321" t="s">
        <v>132</v>
      </c>
      <c r="I24" s="321" t="s">
        <v>76</v>
      </c>
      <c r="J24" s="2"/>
      <c r="K24" s="321" t="s">
        <v>103</v>
      </c>
      <c r="L24" s="23" t="s">
        <v>76</v>
      </c>
      <c r="P24" s="53"/>
      <c r="T24" s="53"/>
    </row>
    <row r="25" spans="4:20" ht="15" customHeight="1" x14ac:dyDescent="0.25">
      <c r="E25" s="43"/>
      <c r="F25" s="285"/>
      <c r="G25" s="289"/>
      <c r="H25" s="269"/>
      <c r="I25" s="292">
        <f t="shared" ref="I25:I31" si="3">(F25*G25*H25)</f>
        <v>0</v>
      </c>
      <c r="J25" s="124"/>
      <c r="K25" s="291" t="str">
        <f t="shared" ref="K25:L31" si="4">IFERROR(H25/$P$5,"")</f>
        <v/>
      </c>
      <c r="L25" s="290" t="str">
        <f t="shared" si="4"/>
        <v/>
      </c>
      <c r="P25" s="125" t="s">
        <v>128</v>
      </c>
      <c r="T25" s="53"/>
    </row>
    <row r="26" spans="4:20" ht="15" customHeight="1" x14ac:dyDescent="0.25">
      <c r="E26" s="43"/>
      <c r="F26" s="285"/>
      <c r="G26" s="289"/>
      <c r="H26" s="269"/>
      <c r="I26" s="292">
        <f t="shared" si="3"/>
        <v>0</v>
      </c>
      <c r="J26" s="124"/>
      <c r="K26" s="291" t="str">
        <f t="shared" si="4"/>
        <v/>
      </c>
      <c r="L26" s="290" t="str">
        <f t="shared" si="4"/>
        <v/>
      </c>
      <c r="P26" s="125" t="s">
        <v>32</v>
      </c>
      <c r="T26" s="53"/>
    </row>
    <row r="27" spans="4:20" ht="15" customHeight="1" x14ac:dyDescent="0.25">
      <c r="E27" s="43"/>
      <c r="F27" s="285"/>
      <c r="G27" s="289"/>
      <c r="H27" s="269"/>
      <c r="I27" s="292">
        <f t="shared" ref="I27" si="5">(F27*G27*H27)</f>
        <v>0</v>
      </c>
      <c r="J27" s="124"/>
      <c r="K27" s="291" t="str">
        <f t="shared" si="4"/>
        <v/>
      </c>
      <c r="L27" s="290" t="str">
        <f t="shared" si="4"/>
        <v/>
      </c>
      <c r="P27" s="53"/>
      <c r="T27" s="53"/>
    </row>
    <row r="28" spans="4:20" ht="15" customHeight="1" x14ac:dyDescent="0.25">
      <c r="E28" s="43"/>
      <c r="F28" s="285"/>
      <c r="G28" s="289"/>
      <c r="H28" s="269"/>
      <c r="I28" s="292">
        <f t="shared" ref="I28" si="6">(F28*G28*H28)</f>
        <v>0</v>
      </c>
      <c r="J28" s="124"/>
      <c r="K28" s="291" t="str">
        <f t="shared" si="4"/>
        <v/>
      </c>
      <c r="L28" s="290" t="str">
        <f t="shared" si="4"/>
        <v/>
      </c>
      <c r="P28" s="53"/>
      <c r="T28" s="53"/>
    </row>
    <row r="29" spans="4:20" ht="15" customHeight="1" x14ac:dyDescent="0.25">
      <c r="E29" s="43"/>
      <c r="F29" s="285"/>
      <c r="G29" s="289"/>
      <c r="H29" s="269"/>
      <c r="I29" s="292">
        <f t="shared" si="3"/>
        <v>0</v>
      </c>
      <c r="J29" s="124"/>
      <c r="K29" s="291" t="str">
        <f t="shared" si="4"/>
        <v/>
      </c>
      <c r="L29" s="290" t="str">
        <f t="shared" si="4"/>
        <v/>
      </c>
    </row>
    <row r="30" spans="4:20" ht="15" customHeight="1" x14ac:dyDescent="0.25">
      <c r="E30" s="43"/>
      <c r="F30" s="285"/>
      <c r="G30" s="289"/>
      <c r="H30" s="269"/>
      <c r="I30" s="292">
        <f t="shared" si="3"/>
        <v>0</v>
      </c>
      <c r="J30" s="2"/>
      <c r="K30" s="291" t="str">
        <f t="shared" si="4"/>
        <v/>
      </c>
      <c r="L30" s="290" t="str">
        <f t="shared" si="4"/>
        <v/>
      </c>
    </row>
    <row r="31" spans="4:20" ht="15" customHeight="1" thickBot="1" x14ac:dyDescent="0.3">
      <c r="E31" s="43"/>
      <c r="F31" s="285"/>
      <c r="G31" s="289"/>
      <c r="H31" s="269"/>
      <c r="I31" s="292">
        <f t="shared" si="3"/>
        <v>0</v>
      </c>
      <c r="J31" s="124"/>
      <c r="K31" s="291" t="str">
        <f t="shared" si="4"/>
        <v/>
      </c>
      <c r="L31" s="290" t="str">
        <f t="shared" si="4"/>
        <v/>
      </c>
    </row>
    <row r="32" spans="4:20" ht="15.75" thickTop="1" x14ac:dyDescent="0.25">
      <c r="E32" s="339" t="s">
        <v>39</v>
      </c>
      <c r="F32" s="340"/>
      <c r="G32" s="340"/>
      <c r="H32" s="341"/>
      <c r="I32" s="342">
        <f>SUM(I25:I31)</f>
        <v>0</v>
      </c>
      <c r="J32" s="2"/>
      <c r="K32" s="392"/>
      <c r="L32" s="344">
        <f>SUM(L25:L31)</f>
        <v>0</v>
      </c>
    </row>
    <row r="33" spans="4:20" ht="33" customHeight="1" x14ac:dyDescent="0.25">
      <c r="E33" s="755" t="s">
        <v>537</v>
      </c>
      <c r="F33" s="756"/>
      <c r="G33" s="756"/>
      <c r="H33" s="756"/>
      <c r="I33" s="756"/>
      <c r="J33" s="756"/>
      <c r="K33" s="756"/>
      <c r="L33" s="757"/>
      <c r="P33" s="125"/>
    </row>
    <row r="34" spans="4:20" ht="80.099999999999994" customHeight="1" thickBot="1" x14ac:dyDescent="0.3">
      <c r="E34" s="765"/>
      <c r="F34" s="766"/>
      <c r="G34" s="766"/>
      <c r="H34" s="766"/>
      <c r="I34" s="766"/>
      <c r="J34" s="766"/>
      <c r="K34" s="766"/>
      <c r="L34" s="767"/>
    </row>
    <row r="35" spans="4:20" ht="17.25" customHeight="1" x14ac:dyDescent="0.25">
      <c r="D35" s="123" t="s">
        <v>40</v>
      </c>
      <c r="E35" s="768" t="s">
        <v>202</v>
      </c>
      <c r="F35" s="769"/>
      <c r="G35" s="769"/>
      <c r="H35" s="769"/>
      <c r="I35" s="769"/>
      <c r="J35" s="769"/>
      <c r="K35" s="769"/>
      <c r="L35" s="770"/>
      <c r="P35" s="125"/>
      <c r="T35" s="125"/>
    </row>
    <row r="36" spans="4:20" ht="31.5" customHeight="1" x14ac:dyDescent="0.25">
      <c r="E36" s="734" t="s">
        <v>538</v>
      </c>
      <c r="F36" s="735"/>
      <c r="G36" s="735"/>
      <c r="H36" s="735"/>
      <c r="I36" s="735"/>
      <c r="J36" s="735"/>
      <c r="K36" s="735"/>
      <c r="L36" s="736"/>
      <c r="P36" s="125"/>
      <c r="T36" s="125"/>
    </row>
    <row r="37" spans="4:20" x14ac:dyDescent="0.25">
      <c r="E37" s="763" t="s">
        <v>146</v>
      </c>
      <c r="F37" s="771"/>
      <c r="G37" s="740" t="s">
        <v>92</v>
      </c>
      <c r="H37" s="669" t="s">
        <v>87</v>
      </c>
      <c r="I37" s="669"/>
      <c r="J37" s="7"/>
      <c r="K37" s="669" t="s">
        <v>88</v>
      </c>
      <c r="L37" s="670"/>
      <c r="P37" s="125"/>
      <c r="T37" s="125"/>
    </row>
    <row r="38" spans="4:20" ht="16.5" customHeight="1" x14ac:dyDescent="0.25">
      <c r="E38" s="656"/>
      <c r="F38" s="772"/>
      <c r="G38" s="741"/>
      <c r="H38" s="321" t="s">
        <v>97</v>
      </c>
      <c r="I38" s="318" t="s">
        <v>76</v>
      </c>
      <c r="J38" s="305"/>
      <c r="K38" s="321" t="s">
        <v>97</v>
      </c>
      <c r="L38" s="23" t="s">
        <v>76</v>
      </c>
      <c r="T38" s="125"/>
    </row>
    <row r="39" spans="4:20" ht="15" customHeight="1" x14ac:dyDescent="0.25">
      <c r="E39" s="636"/>
      <c r="F39" s="637"/>
      <c r="G39" s="336"/>
      <c r="H39" s="269"/>
      <c r="I39" s="292">
        <f t="shared" ref="I39:I45" si="7">(G39*H39)</f>
        <v>0</v>
      </c>
      <c r="J39" s="284"/>
      <c r="K39" s="291" t="str">
        <f t="shared" ref="K39:L45" si="8">IFERROR(H39/$P$5,"")</f>
        <v/>
      </c>
      <c r="L39" s="290" t="str">
        <f t="shared" si="8"/>
        <v/>
      </c>
      <c r="T39" s="125"/>
    </row>
    <row r="40" spans="4:20" ht="15" customHeight="1" x14ac:dyDescent="0.25">
      <c r="E40" s="636"/>
      <c r="F40" s="637"/>
      <c r="G40" s="336"/>
      <c r="H40" s="269"/>
      <c r="I40" s="292">
        <f t="shared" si="7"/>
        <v>0</v>
      </c>
      <c r="J40" s="2"/>
      <c r="K40" s="291" t="str">
        <f t="shared" si="8"/>
        <v/>
      </c>
      <c r="L40" s="290" t="str">
        <f t="shared" si="8"/>
        <v/>
      </c>
      <c r="T40" s="125"/>
    </row>
    <row r="41" spans="4:20" ht="15" customHeight="1" x14ac:dyDescent="0.25">
      <c r="E41" s="636"/>
      <c r="F41" s="637"/>
      <c r="G41" s="336"/>
      <c r="H41" s="269"/>
      <c r="I41" s="292">
        <f t="shared" si="7"/>
        <v>0</v>
      </c>
      <c r="J41" s="2"/>
      <c r="K41" s="291" t="str">
        <f t="shared" si="8"/>
        <v/>
      </c>
      <c r="L41" s="290" t="str">
        <f t="shared" si="8"/>
        <v/>
      </c>
    </row>
    <row r="42" spans="4:20" ht="15" customHeight="1" x14ac:dyDescent="0.25">
      <c r="E42" s="636"/>
      <c r="F42" s="637"/>
      <c r="G42" s="336"/>
      <c r="H42" s="269"/>
      <c r="I42" s="292">
        <f t="shared" si="7"/>
        <v>0</v>
      </c>
      <c r="J42" s="2"/>
      <c r="K42" s="291" t="str">
        <f t="shared" si="8"/>
        <v/>
      </c>
      <c r="L42" s="290" t="str">
        <f t="shared" si="8"/>
        <v/>
      </c>
    </row>
    <row r="43" spans="4:20" ht="15" customHeight="1" x14ac:dyDescent="0.25">
      <c r="E43" s="636"/>
      <c r="F43" s="637"/>
      <c r="G43" s="336"/>
      <c r="H43" s="269"/>
      <c r="I43" s="292">
        <f t="shared" si="7"/>
        <v>0</v>
      </c>
      <c r="J43" s="2"/>
      <c r="K43" s="291" t="str">
        <f t="shared" si="8"/>
        <v/>
      </c>
      <c r="L43" s="290" t="str">
        <f t="shared" si="8"/>
        <v/>
      </c>
    </row>
    <row r="44" spans="4:20" ht="15" customHeight="1" x14ac:dyDescent="0.25">
      <c r="E44" s="636"/>
      <c r="F44" s="637"/>
      <c r="G44" s="336"/>
      <c r="H44" s="269"/>
      <c r="I44" s="292">
        <f t="shared" si="7"/>
        <v>0</v>
      </c>
      <c r="J44" s="2"/>
      <c r="K44" s="291" t="str">
        <f t="shared" si="8"/>
        <v/>
      </c>
      <c r="L44" s="290" t="str">
        <f t="shared" si="8"/>
        <v/>
      </c>
    </row>
    <row r="45" spans="4:20" ht="15" customHeight="1" thickBot="1" x14ac:dyDescent="0.3">
      <c r="E45" s="636"/>
      <c r="F45" s="637"/>
      <c r="G45" s="336"/>
      <c r="H45" s="345"/>
      <c r="I45" s="292">
        <f t="shared" si="7"/>
        <v>0</v>
      </c>
      <c r="J45" s="2"/>
      <c r="K45" s="291" t="str">
        <f t="shared" si="8"/>
        <v/>
      </c>
      <c r="L45" s="290" t="str">
        <f t="shared" si="8"/>
        <v/>
      </c>
    </row>
    <row r="46" spans="4:20" ht="15.75" thickTop="1" x14ac:dyDescent="0.25">
      <c r="E46" s="339" t="s">
        <v>112</v>
      </c>
      <c r="F46" s="340"/>
      <c r="G46" s="340"/>
      <c r="H46" s="380"/>
      <c r="I46" s="342">
        <f>SUM(I39:I45)</f>
        <v>0</v>
      </c>
      <c r="J46" s="2"/>
      <c r="K46" s="392"/>
      <c r="L46" s="344">
        <f>SUM(L39:L45)</f>
        <v>0</v>
      </c>
    </row>
    <row r="47" spans="4:20" ht="30" customHeight="1" x14ac:dyDescent="0.25">
      <c r="E47" s="755" t="s">
        <v>539</v>
      </c>
      <c r="F47" s="756"/>
      <c r="G47" s="756"/>
      <c r="H47" s="756"/>
      <c r="I47" s="756"/>
      <c r="J47" s="756"/>
      <c r="K47" s="756"/>
      <c r="L47" s="757"/>
    </row>
    <row r="48" spans="4:20" ht="80.099999999999994" customHeight="1" thickBot="1" x14ac:dyDescent="0.3">
      <c r="E48" s="765"/>
      <c r="F48" s="766"/>
      <c r="G48" s="766"/>
      <c r="H48" s="766"/>
      <c r="I48" s="766"/>
      <c r="J48" s="766"/>
      <c r="K48" s="766"/>
      <c r="L48" s="767"/>
    </row>
    <row r="49" spans="4:20" x14ac:dyDescent="0.25">
      <c r="D49" s="123" t="s">
        <v>113</v>
      </c>
      <c r="E49" s="752" t="s">
        <v>201</v>
      </c>
      <c r="F49" s="753"/>
      <c r="G49" s="753"/>
      <c r="H49" s="753"/>
      <c r="I49" s="753"/>
      <c r="J49" s="753"/>
      <c r="K49" s="753"/>
      <c r="L49" s="754"/>
    </row>
    <row r="50" spans="4:20" ht="49.5" customHeight="1" x14ac:dyDescent="0.25">
      <c r="E50" s="734" t="s">
        <v>640</v>
      </c>
      <c r="F50" s="735"/>
      <c r="G50" s="735"/>
      <c r="H50" s="735"/>
      <c r="I50" s="735"/>
      <c r="J50" s="735"/>
      <c r="K50" s="735"/>
      <c r="L50" s="736"/>
    </row>
    <row r="51" spans="4:20" ht="21.75" customHeight="1" x14ac:dyDescent="0.25">
      <c r="E51" s="737" t="s">
        <v>114</v>
      </c>
      <c r="F51" s="738"/>
      <c r="G51" s="740" t="s">
        <v>133</v>
      </c>
      <c r="H51" s="669" t="s">
        <v>87</v>
      </c>
      <c r="I51" s="669"/>
      <c r="J51" s="7"/>
      <c r="K51" s="669" t="s">
        <v>88</v>
      </c>
      <c r="L51" s="670"/>
    </row>
    <row r="52" spans="4:20" ht="17.25" customHeight="1" x14ac:dyDescent="0.25">
      <c r="E52" s="688"/>
      <c r="F52" s="739"/>
      <c r="G52" s="741"/>
      <c r="H52" s="318" t="s">
        <v>97</v>
      </c>
      <c r="I52" s="321" t="s">
        <v>76</v>
      </c>
      <c r="J52" s="124"/>
      <c r="K52" s="321" t="s">
        <v>97</v>
      </c>
      <c r="L52" s="23" t="s">
        <v>76</v>
      </c>
      <c r="T52" s="125"/>
    </row>
    <row r="53" spans="4:20" ht="15" customHeight="1" x14ac:dyDescent="0.25">
      <c r="E53" s="732"/>
      <c r="F53" s="733"/>
      <c r="G53" s="289"/>
      <c r="H53" s="269"/>
      <c r="I53" s="292">
        <f t="shared" ref="I53:I59" si="9">(G53*H53)</f>
        <v>0</v>
      </c>
      <c r="J53" s="124"/>
      <c r="K53" s="291" t="str">
        <f t="shared" ref="K53:L59" si="10">IFERROR(H53/$P$5,"")</f>
        <v/>
      </c>
      <c r="L53" s="290" t="str">
        <f t="shared" si="10"/>
        <v/>
      </c>
    </row>
    <row r="54" spans="4:20" ht="15" customHeight="1" x14ac:dyDescent="0.25">
      <c r="E54" s="732"/>
      <c r="F54" s="733"/>
      <c r="G54" s="289"/>
      <c r="H54" s="269"/>
      <c r="I54" s="292">
        <f t="shared" si="9"/>
        <v>0</v>
      </c>
      <c r="J54" s="124"/>
      <c r="K54" s="291" t="str">
        <f t="shared" si="10"/>
        <v/>
      </c>
      <c r="L54" s="290" t="str">
        <f t="shared" si="10"/>
        <v/>
      </c>
    </row>
    <row r="55" spans="4:20" ht="15" customHeight="1" x14ac:dyDescent="0.25">
      <c r="E55" s="732"/>
      <c r="F55" s="733"/>
      <c r="G55" s="289"/>
      <c r="H55" s="269"/>
      <c r="I55" s="292">
        <f t="shared" si="9"/>
        <v>0</v>
      </c>
      <c r="J55" s="124"/>
      <c r="K55" s="291" t="str">
        <f t="shared" si="10"/>
        <v/>
      </c>
      <c r="L55" s="290" t="str">
        <f t="shared" si="10"/>
        <v/>
      </c>
    </row>
    <row r="56" spans="4:20" ht="15" customHeight="1" x14ac:dyDescent="0.25">
      <c r="E56" s="732"/>
      <c r="F56" s="733"/>
      <c r="G56" s="289"/>
      <c r="H56" s="269"/>
      <c r="I56" s="292">
        <f t="shared" si="9"/>
        <v>0</v>
      </c>
      <c r="J56" s="124"/>
      <c r="K56" s="291" t="str">
        <f t="shared" si="10"/>
        <v/>
      </c>
      <c r="L56" s="290" t="str">
        <f t="shared" si="10"/>
        <v/>
      </c>
    </row>
    <row r="57" spans="4:20" ht="15" customHeight="1" x14ac:dyDescent="0.25">
      <c r="E57" s="732"/>
      <c r="F57" s="733"/>
      <c r="G57" s="289"/>
      <c r="H57" s="269"/>
      <c r="I57" s="292">
        <f t="shared" si="9"/>
        <v>0</v>
      </c>
      <c r="J57" s="124"/>
      <c r="K57" s="291" t="str">
        <f t="shared" si="10"/>
        <v/>
      </c>
      <c r="L57" s="290" t="str">
        <f t="shared" si="10"/>
        <v/>
      </c>
    </row>
    <row r="58" spans="4:20" ht="15" customHeight="1" x14ac:dyDescent="0.25">
      <c r="E58" s="732"/>
      <c r="F58" s="733"/>
      <c r="G58" s="289"/>
      <c r="H58" s="269"/>
      <c r="I58" s="292">
        <f t="shared" si="9"/>
        <v>0</v>
      </c>
      <c r="J58" s="124"/>
      <c r="K58" s="291" t="str">
        <f t="shared" si="10"/>
        <v/>
      </c>
      <c r="L58" s="290" t="str">
        <f t="shared" si="10"/>
        <v/>
      </c>
    </row>
    <row r="59" spans="4:20" ht="15" customHeight="1" thickBot="1" x14ac:dyDescent="0.3">
      <c r="E59" s="732"/>
      <c r="F59" s="733"/>
      <c r="G59" s="289"/>
      <c r="H59" s="269"/>
      <c r="I59" s="292">
        <f t="shared" si="9"/>
        <v>0</v>
      </c>
      <c r="J59" s="2"/>
      <c r="K59" s="291" t="str">
        <f t="shared" si="10"/>
        <v/>
      </c>
      <c r="L59" s="290" t="str">
        <f t="shared" si="10"/>
        <v/>
      </c>
    </row>
    <row r="60" spans="4:20" ht="15.75" customHeight="1" thickTop="1" x14ac:dyDescent="0.25">
      <c r="E60" s="339" t="s">
        <v>121</v>
      </c>
      <c r="F60" s="340"/>
      <c r="G60" s="340"/>
      <c r="H60" s="341"/>
      <c r="I60" s="342">
        <f>SUBTOTAL(9,I53:I59)</f>
        <v>0</v>
      </c>
      <c r="J60" s="47"/>
      <c r="K60" s="343"/>
      <c r="L60" s="344">
        <f>SUBTOTAL(9,L53:L59)</f>
        <v>0</v>
      </c>
    </row>
    <row r="61" spans="4:20" ht="16.5" customHeight="1" x14ac:dyDescent="0.25">
      <c r="E61" s="755" t="s">
        <v>540</v>
      </c>
      <c r="F61" s="756"/>
      <c r="G61" s="756"/>
      <c r="H61" s="756"/>
      <c r="I61" s="756"/>
      <c r="J61" s="756"/>
      <c r="K61" s="756"/>
      <c r="L61" s="757"/>
    </row>
    <row r="62" spans="4:20" ht="80.099999999999994" customHeight="1" thickBot="1" x14ac:dyDescent="0.3">
      <c r="E62" s="663"/>
      <c r="F62" s="664"/>
      <c r="G62" s="664"/>
      <c r="H62" s="664"/>
      <c r="I62" s="664"/>
      <c r="J62" s="664"/>
      <c r="K62" s="664"/>
      <c r="L62" s="665"/>
    </row>
    <row r="63" spans="4:20" ht="15.75" thickBot="1" x14ac:dyDescent="0.3">
      <c r="E63" s="386" t="s">
        <v>85</v>
      </c>
      <c r="F63" s="338"/>
      <c r="G63" s="338"/>
      <c r="H63" s="387"/>
      <c r="I63" s="388">
        <f>SUM(I18+I32+I46+I60)</f>
        <v>0</v>
      </c>
      <c r="J63" s="389"/>
      <c r="K63" s="390"/>
      <c r="L63" s="391">
        <f>SUM(L18+L32+L46+L60)</f>
        <v>0</v>
      </c>
    </row>
    <row r="64" spans="4:20" ht="6.95" customHeight="1" thickBot="1" x14ac:dyDescent="0.3">
      <c r="D64" s="105"/>
      <c r="E64" s="375"/>
      <c r="F64" s="375"/>
      <c r="G64" s="375"/>
      <c r="H64" s="375"/>
      <c r="I64" s="375"/>
      <c r="J64" s="376"/>
      <c r="K64" s="375"/>
      <c r="L64" s="375"/>
      <c r="M64" s="47"/>
    </row>
    <row r="65" spans="3:20" ht="15.75" x14ac:dyDescent="0.25">
      <c r="C65" s="123" t="s">
        <v>181</v>
      </c>
      <c r="E65" s="3" t="s">
        <v>149</v>
      </c>
      <c r="F65" s="4"/>
      <c r="G65" s="4"/>
      <c r="H65" s="4"/>
      <c r="I65" s="4"/>
      <c r="J65" s="4"/>
      <c r="K65" s="4"/>
      <c r="L65" s="5"/>
      <c r="M65" s="47"/>
      <c r="N65" s="47"/>
      <c r="O65" s="47"/>
      <c r="P65" s="47"/>
      <c r="Q65" s="47"/>
      <c r="R65" s="47"/>
    </row>
    <row r="66" spans="3:20" ht="46.5" customHeight="1" x14ac:dyDescent="0.25">
      <c r="E66" s="692" t="s">
        <v>541</v>
      </c>
      <c r="F66" s="761"/>
      <c r="G66" s="761"/>
      <c r="H66" s="761"/>
      <c r="I66" s="761"/>
      <c r="J66" s="761"/>
      <c r="K66" s="761"/>
      <c r="L66" s="762"/>
      <c r="O66" s="47"/>
      <c r="P66" s="47"/>
      <c r="R66" s="47"/>
    </row>
    <row r="67" spans="3:20" ht="15.75" customHeight="1" x14ac:dyDescent="0.25">
      <c r="D67" s="123" t="s">
        <v>37</v>
      </c>
      <c r="E67" s="774" t="s">
        <v>200</v>
      </c>
      <c r="F67" s="775"/>
      <c r="G67" s="775"/>
      <c r="H67" s="775"/>
      <c r="I67" s="775"/>
      <c r="J67" s="775"/>
      <c r="K67" s="775"/>
      <c r="L67" s="776"/>
    </row>
    <row r="68" spans="3:20" ht="50.25" customHeight="1" x14ac:dyDescent="0.25">
      <c r="E68" s="777" t="s">
        <v>542</v>
      </c>
      <c r="F68" s="778"/>
      <c r="G68" s="778"/>
      <c r="H68" s="778"/>
      <c r="I68" s="778"/>
      <c r="J68" s="778"/>
      <c r="K68" s="778"/>
      <c r="L68" s="779"/>
    </row>
    <row r="69" spans="3:20" ht="15.75" customHeight="1" x14ac:dyDescent="0.25">
      <c r="E69" s="763" t="s">
        <v>136</v>
      </c>
      <c r="F69" s="740" t="s">
        <v>126</v>
      </c>
      <c r="G69" s="740" t="s">
        <v>151</v>
      </c>
      <c r="H69" s="669" t="s">
        <v>87</v>
      </c>
      <c r="I69" s="669"/>
      <c r="J69" s="7"/>
      <c r="K69" s="669" t="s">
        <v>88</v>
      </c>
      <c r="L69" s="670"/>
      <c r="P69" s="53" t="s">
        <v>130</v>
      </c>
    </row>
    <row r="70" spans="3:20" ht="30" x14ac:dyDescent="0.25">
      <c r="E70" s="656"/>
      <c r="F70" s="741"/>
      <c r="G70" s="741"/>
      <c r="H70" s="272" t="s">
        <v>103</v>
      </c>
      <c r="I70" s="321" t="s">
        <v>76</v>
      </c>
      <c r="J70" s="2"/>
      <c r="K70" s="321" t="s">
        <v>103</v>
      </c>
      <c r="L70" s="23" t="s">
        <v>76</v>
      </c>
      <c r="P70" s="53" t="s">
        <v>77</v>
      </c>
    </row>
    <row r="71" spans="3:20" ht="15" customHeight="1" x14ac:dyDescent="0.25">
      <c r="E71" s="43"/>
      <c r="F71" s="285"/>
      <c r="G71" s="289"/>
      <c r="H71" s="289"/>
      <c r="I71" s="292">
        <f>F71*G71*H71</f>
        <v>0</v>
      </c>
      <c r="J71" s="124"/>
      <c r="K71" s="291" t="str">
        <f t="shared" ref="K71:L77" si="11">IFERROR(H71/$P$5,"")</f>
        <v/>
      </c>
      <c r="L71" s="290" t="str">
        <f t="shared" si="11"/>
        <v/>
      </c>
      <c r="P71" s="53" t="s">
        <v>78</v>
      </c>
    </row>
    <row r="72" spans="3:20" ht="15" customHeight="1" x14ac:dyDescent="0.25">
      <c r="E72" s="43"/>
      <c r="F72" s="285"/>
      <c r="G72" s="289"/>
      <c r="H72" s="289"/>
      <c r="I72" s="292">
        <f t="shared" ref="I72:I77" si="12">F72*G72*H72</f>
        <v>0</v>
      </c>
      <c r="J72" s="124"/>
      <c r="K72" s="291" t="str">
        <f t="shared" si="11"/>
        <v/>
      </c>
      <c r="L72" s="290" t="str">
        <f t="shared" si="11"/>
        <v/>
      </c>
      <c r="P72" s="53" t="s">
        <v>79</v>
      </c>
    </row>
    <row r="73" spans="3:20" ht="15" customHeight="1" x14ac:dyDescent="0.25">
      <c r="E73" s="43"/>
      <c r="F73" s="285"/>
      <c r="G73" s="289"/>
      <c r="H73" s="289"/>
      <c r="I73" s="292">
        <f t="shared" si="12"/>
        <v>0</v>
      </c>
      <c r="J73" s="124"/>
      <c r="K73" s="291" t="str">
        <f t="shared" si="11"/>
        <v/>
      </c>
      <c r="L73" s="290" t="str">
        <f t="shared" si="11"/>
        <v/>
      </c>
      <c r="P73" s="53" t="s">
        <v>80</v>
      </c>
    </row>
    <row r="74" spans="3:20" ht="15" customHeight="1" x14ac:dyDescent="0.25">
      <c r="E74" s="43"/>
      <c r="F74" s="285"/>
      <c r="G74" s="289"/>
      <c r="H74" s="289"/>
      <c r="I74" s="292">
        <f t="shared" si="12"/>
        <v>0</v>
      </c>
      <c r="J74" s="124"/>
      <c r="K74" s="291" t="str">
        <f t="shared" si="11"/>
        <v/>
      </c>
      <c r="L74" s="290" t="str">
        <f t="shared" si="11"/>
        <v/>
      </c>
      <c r="P74" s="53" t="s">
        <v>32</v>
      </c>
    </row>
    <row r="75" spans="3:20" ht="15" customHeight="1" x14ac:dyDescent="0.25">
      <c r="E75" s="43"/>
      <c r="F75" s="285"/>
      <c r="G75" s="289"/>
      <c r="H75" s="289"/>
      <c r="I75" s="292">
        <f t="shared" si="12"/>
        <v>0</v>
      </c>
      <c r="J75" s="124"/>
      <c r="K75" s="291" t="str">
        <f t="shared" si="11"/>
        <v/>
      </c>
      <c r="L75" s="290" t="str">
        <f t="shared" si="11"/>
        <v/>
      </c>
    </row>
    <row r="76" spans="3:20" ht="15" customHeight="1" x14ac:dyDescent="0.25">
      <c r="E76" s="43"/>
      <c r="F76" s="285"/>
      <c r="G76" s="289"/>
      <c r="H76" s="289"/>
      <c r="I76" s="292">
        <f t="shared" si="12"/>
        <v>0</v>
      </c>
      <c r="J76" s="124"/>
      <c r="K76" s="291" t="str">
        <f t="shared" si="11"/>
        <v/>
      </c>
      <c r="L76" s="290" t="str">
        <f t="shared" si="11"/>
        <v/>
      </c>
    </row>
    <row r="77" spans="3:20" ht="15" customHeight="1" thickBot="1" x14ac:dyDescent="0.3">
      <c r="E77" s="43"/>
      <c r="F77" s="285"/>
      <c r="G77" s="289"/>
      <c r="H77" s="289"/>
      <c r="I77" s="292">
        <f t="shared" si="12"/>
        <v>0</v>
      </c>
      <c r="J77" s="2"/>
      <c r="K77" s="291" t="str">
        <f t="shared" si="11"/>
        <v/>
      </c>
      <c r="L77" s="290" t="str">
        <f t="shared" si="11"/>
        <v/>
      </c>
    </row>
    <row r="78" spans="3:20" ht="15" customHeight="1" thickTop="1" x14ac:dyDescent="0.25">
      <c r="E78" s="393" t="s">
        <v>38</v>
      </c>
      <c r="F78" s="340"/>
      <c r="G78" s="340"/>
      <c r="H78" s="341"/>
      <c r="I78" s="394">
        <f>SUBTOTAL(9,I71:I77)</f>
        <v>0</v>
      </c>
      <c r="J78" s="47"/>
      <c r="K78" s="392"/>
      <c r="L78" s="344">
        <f>SUBTOTAL(9,L71:L77)</f>
        <v>0</v>
      </c>
      <c r="P78" s="53"/>
      <c r="T78" s="53"/>
    </row>
    <row r="79" spans="3:20" ht="43.5" customHeight="1" x14ac:dyDescent="0.25">
      <c r="E79" s="755" t="s">
        <v>543</v>
      </c>
      <c r="F79" s="756"/>
      <c r="G79" s="756"/>
      <c r="H79" s="756"/>
      <c r="I79" s="756"/>
      <c r="J79" s="756"/>
      <c r="K79" s="756"/>
      <c r="L79" s="757"/>
    </row>
    <row r="80" spans="3:20" ht="80.099999999999994" customHeight="1" thickBot="1" x14ac:dyDescent="0.3">
      <c r="E80" s="765"/>
      <c r="F80" s="766"/>
      <c r="G80" s="766"/>
      <c r="H80" s="766"/>
      <c r="I80" s="766"/>
      <c r="J80" s="766"/>
      <c r="K80" s="766"/>
      <c r="L80" s="767"/>
    </row>
    <row r="81" spans="4:20" ht="17.25" customHeight="1" x14ac:dyDescent="0.25">
      <c r="D81" s="123" t="s">
        <v>15</v>
      </c>
      <c r="E81" s="752" t="s">
        <v>199</v>
      </c>
      <c r="F81" s="753"/>
      <c r="G81" s="753"/>
      <c r="H81" s="753"/>
      <c r="I81" s="753"/>
      <c r="J81" s="753"/>
      <c r="K81" s="753"/>
      <c r="L81" s="754"/>
      <c r="P81" s="53"/>
      <c r="T81" s="53"/>
    </row>
    <row r="82" spans="4:20" ht="51.75" customHeight="1" x14ac:dyDescent="0.25">
      <c r="E82" s="734" t="s">
        <v>544</v>
      </c>
      <c r="F82" s="735"/>
      <c r="G82" s="735"/>
      <c r="H82" s="735"/>
      <c r="I82" s="735"/>
      <c r="J82" s="735"/>
      <c r="K82" s="735"/>
      <c r="L82" s="736"/>
      <c r="P82" s="53"/>
      <c r="T82" s="53"/>
    </row>
    <row r="83" spans="4:20" ht="17.25" customHeight="1" x14ac:dyDescent="0.25">
      <c r="E83" s="763" t="s">
        <v>137</v>
      </c>
      <c r="F83" s="773" t="s">
        <v>126</v>
      </c>
      <c r="G83" s="764" t="s">
        <v>150</v>
      </c>
      <c r="H83" s="669" t="s">
        <v>87</v>
      </c>
      <c r="I83" s="669"/>
      <c r="J83" s="7"/>
      <c r="K83" s="669" t="s">
        <v>88</v>
      </c>
      <c r="L83" s="670"/>
      <c r="P83" s="53"/>
      <c r="T83" s="53"/>
    </row>
    <row r="84" spans="4:20" ht="30" x14ac:dyDescent="0.25">
      <c r="E84" s="656"/>
      <c r="F84" s="741"/>
      <c r="G84" s="657"/>
      <c r="H84" s="321" t="s">
        <v>132</v>
      </c>
      <c r="I84" s="321" t="s">
        <v>76</v>
      </c>
      <c r="J84" s="2"/>
      <c r="K84" s="321" t="s">
        <v>103</v>
      </c>
      <c r="L84" s="23" t="s">
        <v>76</v>
      </c>
      <c r="P84" s="53"/>
      <c r="T84" s="53"/>
    </row>
    <row r="85" spans="4:20" ht="15" customHeight="1" x14ac:dyDescent="0.25">
      <c r="E85" s="43"/>
      <c r="F85" s="285"/>
      <c r="G85" s="289"/>
      <c r="H85" s="269"/>
      <c r="I85" s="292">
        <f t="shared" ref="I85:I86" si="13">(F85*G85*H85)</f>
        <v>0</v>
      </c>
      <c r="J85" s="124"/>
      <c r="K85" s="291" t="str">
        <f t="shared" ref="K85:L91" si="14">IFERROR(H85/$P$5,"")</f>
        <v/>
      </c>
      <c r="L85" s="290" t="str">
        <f t="shared" si="14"/>
        <v/>
      </c>
      <c r="P85" s="125" t="s">
        <v>128</v>
      </c>
      <c r="T85" s="53"/>
    </row>
    <row r="86" spans="4:20" ht="15" customHeight="1" x14ac:dyDescent="0.25">
      <c r="E86" s="43"/>
      <c r="F86" s="285"/>
      <c r="G86" s="289"/>
      <c r="H86" s="269"/>
      <c r="I86" s="292">
        <f t="shared" si="13"/>
        <v>0</v>
      </c>
      <c r="J86" s="124"/>
      <c r="K86" s="291" t="str">
        <f t="shared" si="14"/>
        <v/>
      </c>
      <c r="L86" s="290" t="str">
        <f t="shared" si="14"/>
        <v/>
      </c>
      <c r="P86" s="125" t="s">
        <v>32</v>
      </c>
      <c r="T86" s="53"/>
    </row>
    <row r="87" spans="4:20" ht="15" customHeight="1" x14ac:dyDescent="0.25">
      <c r="E87" s="43"/>
      <c r="F87" s="285"/>
      <c r="G87" s="289"/>
      <c r="H87" s="269"/>
      <c r="I87" s="292">
        <f t="shared" ref="I87" si="15">(F87*G87*H87)</f>
        <v>0</v>
      </c>
      <c r="J87" s="124"/>
      <c r="K87" s="291" t="str">
        <f t="shared" si="14"/>
        <v/>
      </c>
      <c r="L87" s="290" t="str">
        <f t="shared" si="14"/>
        <v/>
      </c>
      <c r="P87" s="53"/>
      <c r="T87" s="53"/>
    </row>
    <row r="88" spans="4:20" ht="15" customHeight="1" x14ac:dyDescent="0.25">
      <c r="E88" s="43"/>
      <c r="F88" s="285"/>
      <c r="G88" s="289"/>
      <c r="H88" s="269"/>
      <c r="I88" s="292">
        <f t="shared" ref="I88:I91" si="16">(F88*G88*H88)</f>
        <v>0</v>
      </c>
      <c r="J88" s="124"/>
      <c r="K88" s="291" t="str">
        <f t="shared" si="14"/>
        <v/>
      </c>
      <c r="L88" s="290" t="str">
        <f t="shared" si="14"/>
        <v/>
      </c>
      <c r="P88" s="53"/>
      <c r="T88" s="53"/>
    </row>
    <row r="89" spans="4:20" ht="15" customHeight="1" x14ac:dyDescent="0.25">
      <c r="E89" s="43"/>
      <c r="F89" s="285"/>
      <c r="G89" s="289"/>
      <c r="H89" s="269"/>
      <c r="I89" s="292">
        <f t="shared" si="16"/>
        <v>0</v>
      </c>
      <c r="J89" s="124"/>
      <c r="K89" s="291" t="str">
        <f t="shared" si="14"/>
        <v/>
      </c>
      <c r="L89" s="290" t="str">
        <f t="shared" si="14"/>
        <v/>
      </c>
    </row>
    <row r="90" spans="4:20" ht="15" customHeight="1" x14ac:dyDescent="0.25">
      <c r="E90" s="43"/>
      <c r="F90" s="285"/>
      <c r="G90" s="289"/>
      <c r="H90" s="269"/>
      <c r="I90" s="292">
        <f t="shared" si="16"/>
        <v>0</v>
      </c>
      <c r="J90" s="2"/>
      <c r="K90" s="291" t="str">
        <f t="shared" si="14"/>
        <v/>
      </c>
      <c r="L90" s="290" t="str">
        <f t="shared" si="14"/>
        <v/>
      </c>
    </row>
    <row r="91" spans="4:20" ht="15" customHeight="1" thickBot="1" x14ac:dyDescent="0.3">
      <c r="E91" s="43"/>
      <c r="F91" s="285"/>
      <c r="G91" s="289"/>
      <c r="H91" s="269"/>
      <c r="I91" s="292">
        <f t="shared" si="16"/>
        <v>0</v>
      </c>
      <c r="J91" s="124"/>
      <c r="K91" s="291" t="str">
        <f t="shared" si="14"/>
        <v/>
      </c>
      <c r="L91" s="290" t="str">
        <f t="shared" si="14"/>
        <v/>
      </c>
    </row>
    <row r="92" spans="4:20" ht="15" customHeight="1" thickTop="1" x14ac:dyDescent="0.25">
      <c r="E92" s="339" t="s">
        <v>39</v>
      </c>
      <c r="F92" s="340"/>
      <c r="G92" s="340"/>
      <c r="H92" s="341"/>
      <c r="I92" s="342">
        <f>SUM(I85:I91)</f>
        <v>0</v>
      </c>
      <c r="J92" s="2"/>
      <c r="K92" s="392"/>
      <c r="L92" s="344">
        <f>SUM(L85:L91)</f>
        <v>0</v>
      </c>
    </row>
    <row r="93" spans="4:20" ht="33" customHeight="1" x14ac:dyDescent="0.25">
      <c r="E93" s="755" t="s">
        <v>545</v>
      </c>
      <c r="F93" s="756"/>
      <c r="G93" s="756"/>
      <c r="H93" s="756"/>
      <c r="I93" s="756"/>
      <c r="J93" s="756"/>
      <c r="K93" s="756"/>
      <c r="L93" s="757"/>
      <c r="P93" s="125"/>
    </row>
    <row r="94" spans="4:20" ht="80.099999999999994" customHeight="1" thickBot="1" x14ac:dyDescent="0.3">
      <c r="E94" s="765"/>
      <c r="F94" s="766"/>
      <c r="G94" s="766"/>
      <c r="H94" s="766"/>
      <c r="I94" s="766"/>
      <c r="J94" s="766"/>
      <c r="K94" s="766"/>
      <c r="L94" s="767"/>
    </row>
    <row r="95" spans="4:20" ht="17.25" customHeight="1" x14ac:dyDescent="0.25">
      <c r="D95" s="123" t="s">
        <v>40</v>
      </c>
      <c r="E95" s="768" t="s">
        <v>198</v>
      </c>
      <c r="F95" s="769"/>
      <c r="G95" s="769"/>
      <c r="H95" s="769"/>
      <c r="I95" s="769"/>
      <c r="J95" s="769"/>
      <c r="K95" s="769"/>
      <c r="L95" s="770"/>
      <c r="P95" s="125"/>
      <c r="T95" s="125"/>
    </row>
    <row r="96" spans="4:20" ht="33" customHeight="1" x14ac:dyDescent="0.25">
      <c r="E96" s="734" t="s">
        <v>546</v>
      </c>
      <c r="F96" s="735"/>
      <c r="G96" s="735"/>
      <c r="H96" s="735"/>
      <c r="I96" s="735"/>
      <c r="J96" s="735"/>
      <c r="K96" s="735"/>
      <c r="L96" s="736"/>
      <c r="P96" s="125"/>
      <c r="T96" s="125"/>
    </row>
    <row r="97" spans="4:20" x14ac:dyDescent="0.25">
      <c r="E97" s="763" t="s">
        <v>146</v>
      </c>
      <c r="F97" s="771"/>
      <c r="G97" s="690" t="s">
        <v>92</v>
      </c>
      <c r="H97" s="669" t="s">
        <v>87</v>
      </c>
      <c r="I97" s="669"/>
      <c r="J97" s="7"/>
      <c r="K97" s="669" t="s">
        <v>88</v>
      </c>
      <c r="L97" s="670"/>
      <c r="P97" s="125"/>
      <c r="T97" s="125"/>
    </row>
    <row r="98" spans="4:20" ht="16.5" customHeight="1" x14ac:dyDescent="0.25">
      <c r="E98" s="656"/>
      <c r="F98" s="772"/>
      <c r="G98" s="690"/>
      <c r="H98" s="321" t="s">
        <v>97</v>
      </c>
      <c r="I98" s="318" t="s">
        <v>76</v>
      </c>
      <c r="J98" s="305"/>
      <c r="K98" s="321" t="s">
        <v>97</v>
      </c>
      <c r="L98" s="23" t="s">
        <v>76</v>
      </c>
      <c r="T98" s="125"/>
    </row>
    <row r="99" spans="4:20" ht="15" customHeight="1" x14ac:dyDescent="0.25">
      <c r="E99" s="636"/>
      <c r="F99" s="637"/>
      <c r="G99" s="336"/>
      <c r="H99" s="269"/>
      <c r="I99" s="292">
        <f t="shared" ref="I99:I105" si="17">(G99*H99)</f>
        <v>0</v>
      </c>
      <c r="J99" s="284"/>
      <c r="K99" s="291" t="str">
        <f t="shared" ref="K99:L105" si="18">IFERROR(H99/$P$5,"")</f>
        <v/>
      </c>
      <c r="L99" s="290" t="str">
        <f t="shared" si="18"/>
        <v/>
      </c>
      <c r="T99" s="125"/>
    </row>
    <row r="100" spans="4:20" ht="15" customHeight="1" x14ac:dyDescent="0.25">
      <c r="E100" s="636"/>
      <c r="F100" s="637"/>
      <c r="G100" s="336"/>
      <c r="H100" s="269"/>
      <c r="I100" s="292">
        <f t="shared" si="17"/>
        <v>0</v>
      </c>
      <c r="J100" s="2"/>
      <c r="K100" s="291" t="str">
        <f t="shared" si="18"/>
        <v/>
      </c>
      <c r="L100" s="290" t="str">
        <f t="shared" si="18"/>
        <v/>
      </c>
      <c r="T100" s="125"/>
    </row>
    <row r="101" spans="4:20" ht="15" customHeight="1" x14ac:dyDescent="0.25">
      <c r="E101" s="636"/>
      <c r="F101" s="637"/>
      <c r="G101" s="336"/>
      <c r="H101" s="269"/>
      <c r="I101" s="292">
        <f t="shared" si="17"/>
        <v>0</v>
      </c>
      <c r="J101" s="2"/>
      <c r="K101" s="291" t="str">
        <f t="shared" si="18"/>
        <v/>
      </c>
      <c r="L101" s="290" t="str">
        <f t="shared" si="18"/>
        <v/>
      </c>
    </row>
    <row r="102" spans="4:20" ht="15" customHeight="1" x14ac:dyDescent="0.25">
      <c r="E102" s="636"/>
      <c r="F102" s="637"/>
      <c r="G102" s="336"/>
      <c r="H102" s="269"/>
      <c r="I102" s="292">
        <f t="shared" si="17"/>
        <v>0</v>
      </c>
      <c r="J102" s="2"/>
      <c r="K102" s="291" t="str">
        <f t="shared" si="18"/>
        <v/>
      </c>
      <c r="L102" s="290" t="str">
        <f t="shared" si="18"/>
        <v/>
      </c>
    </row>
    <row r="103" spans="4:20" ht="15" customHeight="1" x14ac:dyDescent="0.25">
      <c r="E103" s="636"/>
      <c r="F103" s="637"/>
      <c r="G103" s="336"/>
      <c r="H103" s="269"/>
      <c r="I103" s="292">
        <f t="shared" si="17"/>
        <v>0</v>
      </c>
      <c r="J103" s="2"/>
      <c r="K103" s="291" t="str">
        <f t="shared" si="18"/>
        <v/>
      </c>
      <c r="L103" s="290" t="str">
        <f t="shared" si="18"/>
        <v/>
      </c>
    </row>
    <row r="104" spans="4:20" ht="15" customHeight="1" x14ac:dyDescent="0.25">
      <c r="E104" s="636"/>
      <c r="F104" s="637"/>
      <c r="G104" s="336"/>
      <c r="H104" s="269"/>
      <c r="I104" s="292">
        <f t="shared" si="17"/>
        <v>0</v>
      </c>
      <c r="J104" s="2"/>
      <c r="K104" s="291" t="str">
        <f t="shared" si="18"/>
        <v/>
      </c>
      <c r="L104" s="290" t="str">
        <f t="shared" si="18"/>
        <v/>
      </c>
    </row>
    <row r="105" spans="4:20" ht="15" customHeight="1" thickBot="1" x14ac:dyDescent="0.3">
      <c r="E105" s="636"/>
      <c r="F105" s="637"/>
      <c r="G105" s="336"/>
      <c r="H105" s="345"/>
      <c r="I105" s="292">
        <f t="shared" si="17"/>
        <v>0</v>
      </c>
      <c r="J105" s="2"/>
      <c r="K105" s="291" t="str">
        <f t="shared" si="18"/>
        <v/>
      </c>
      <c r="L105" s="290" t="str">
        <f t="shared" si="18"/>
        <v/>
      </c>
    </row>
    <row r="106" spans="4:20" ht="15.75" thickTop="1" x14ac:dyDescent="0.25">
      <c r="E106" s="339" t="s">
        <v>112</v>
      </c>
      <c r="F106" s="340"/>
      <c r="G106" s="340"/>
      <c r="H106" s="380"/>
      <c r="I106" s="342">
        <f>SUM(I99:I105)</f>
        <v>0</v>
      </c>
      <c r="J106" s="2"/>
      <c r="K106" s="392"/>
      <c r="L106" s="344">
        <f>SUM(L99:L105)</f>
        <v>0</v>
      </c>
    </row>
    <row r="107" spans="4:20" ht="31.5" customHeight="1" x14ac:dyDescent="0.25">
      <c r="E107" s="755" t="s">
        <v>547</v>
      </c>
      <c r="F107" s="756"/>
      <c r="G107" s="756"/>
      <c r="H107" s="756"/>
      <c r="I107" s="756"/>
      <c r="J107" s="756"/>
      <c r="K107" s="756"/>
      <c r="L107" s="757"/>
    </row>
    <row r="108" spans="4:20" ht="80.099999999999994" customHeight="1" thickBot="1" x14ac:dyDescent="0.3">
      <c r="E108" s="765"/>
      <c r="F108" s="766"/>
      <c r="G108" s="766"/>
      <c r="H108" s="766"/>
      <c r="I108" s="766"/>
      <c r="J108" s="766"/>
      <c r="K108" s="766"/>
      <c r="L108" s="767"/>
    </row>
    <row r="109" spans="4:20" x14ac:dyDescent="0.25">
      <c r="D109" s="123" t="s">
        <v>113</v>
      </c>
      <c r="E109" s="752" t="s">
        <v>197</v>
      </c>
      <c r="F109" s="753"/>
      <c r="G109" s="753"/>
      <c r="H109" s="753"/>
      <c r="I109" s="753"/>
      <c r="J109" s="753"/>
      <c r="K109" s="753"/>
      <c r="L109" s="754"/>
    </row>
    <row r="110" spans="4:20" ht="51.75" customHeight="1" x14ac:dyDescent="0.25">
      <c r="E110" s="734" t="s">
        <v>626</v>
      </c>
      <c r="F110" s="735"/>
      <c r="G110" s="735"/>
      <c r="H110" s="735"/>
      <c r="I110" s="735"/>
      <c r="J110" s="735"/>
      <c r="K110" s="735"/>
      <c r="L110" s="736"/>
    </row>
    <row r="111" spans="4:20" x14ac:dyDescent="0.25">
      <c r="E111" s="737" t="s">
        <v>114</v>
      </c>
      <c r="F111" s="738"/>
      <c r="G111" s="794" t="s">
        <v>133</v>
      </c>
      <c r="H111" s="669" t="s">
        <v>87</v>
      </c>
      <c r="I111" s="669"/>
      <c r="J111" s="7"/>
      <c r="K111" s="669" t="s">
        <v>88</v>
      </c>
      <c r="L111" s="670"/>
    </row>
    <row r="112" spans="4:20" ht="17.25" customHeight="1" x14ac:dyDescent="0.25">
      <c r="E112" s="688"/>
      <c r="F112" s="739"/>
      <c r="G112" s="657"/>
      <c r="H112" s="318" t="s">
        <v>97</v>
      </c>
      <c r="I112" s="321" t="s">
        <v>76</v>
      </c>
      <c r="J112" s="124"/>
      <c r="K112" s="321" t="s">
        <v>97</v>
      </c>
      <c r="L112" s="23" t="s">
        <v>76</v>
      </c>
      <c r="T112" s="125"/>
    </row>
    <row r="113" spans="3:18" ht="15" customHeight="1" x14ac:dyDescent="0.25">
      <c r="E113" s="732"/>
      <c r="F113" s="733"/>
      <c r="G113" s="289"/>
      <c r="H113" s="269"/>
      <c r="I113" s="292">
        <f t="shared" ref="I113:I119" si="19">(G113*H113)</f>
        <v>0</v>
      </c>
      <c r="J113" s="124"/>
      <c r="K113" s="291" t="str">
        <f t="shared" ref="K113:L119" si="20">IFERROR(H113/$P$5,"")</f>
        <v/>
      </c>
      <c r="L113" s="290" t="str">
        <f t="shared" si="20"/>
        <v/>
      </c>
    </row>
    <row r="114" spans="3:18" ht="15" customHeight="1" x14ac:dyDescent="0.25">
      <c r="E114" s="732"/>
      <c r="F114" s="733"/>
      <c r="G114" s="289"/>
      <c r="H114" s="269"/>
      <c r="I114" s="292">
        <f t="shared" si="19"/>
        <v>0</v>
      </c>
      <c r="J114" s="124"/>
      <c r="K114" s="291" t="str">
        <f t="shared" si="20"/>
        <v/>
      </c>
      <c r="L114" s="290" t="str">
        <f t="shared" si="20"/>
        <v/>
      </c>
    </row>
    <row r="115" spans="3:18" ht="15" customHeight="1" x14ac:dyDescent="0.25">
      <c r="E115" s="732"/>
      <c r="F115" s="733"/>
      <c r="G115" s="289"/>
      <c r="H115" s="269"/>
      <c r="I115" s="292">
        <f t="shared" si="19"/>
        <v>0</v>
      </c>
      <c r="J115" s="124"/>
      <c r="K115" s="291" t="str">
        <f t="shared" si="20"/>
        <v/>
      </c>
      <c r="L115" s="290" t="str">
        <f t="shared" si="20"/>
        <v/>
      </c>
    </row>
    <row r="116" spans="3:18" ht="15" customHeight="1" x14ac:dyDescent="0.25">
      <c r="E116" s="732"/>
      <c r="F116" s="733"/>
      <c r="G116" s="289"/>
      <c r="H116" s="269"/>
      <c r="I116" s="292">
        <f t="shared" si="19"/>
        <v>0</v>
      </c>
      <c r="J116" s="124"/>
      <c r="K116" s="291" t="str">
        <f t="shared" si="20"/>
        <v/>
      </c>
      <c r="L116" s="290" t="str">
        <f t="shared" si="20"/>
        <v/>
      </c>
    </row>
    <row r="117" spans="3:18" ht="15" customHeight="1" x14ac:dyDescent="0.25">
      <c r="E117" s="732"/>
      <c r="F117" s="733"/>
      <c r="G117" s="289"/>
      <c r="H117" s="269"/>
      <c r="I117" s="292">
        <f t="shared" si="19"/>
        <v>0</v>
      </c>
      <c r="J117" s="124"/>
      <c r="K117" s="291" t="str">
        <f t="shared" si="20"/>
        <v/>
      </c>
      <c r="L117" s="290" t="str">
        <f t="shared" si="20"/>
        <v/>
      </c>
    </row>
    <row r="118" spans="3:18" ht="15" customHeight="1" x14ac:dyDescent="0.25">
      <c r="E118" s="732"/>
      <c r="F118" s="733"/>
      <c r="G118" s="289"/>
      <c r="H118" s="269"/>
      <c r="I118" s="292">
        <f t="shared" si="19"/>
        <v>0</v>
      </c>
      <c r="J118" s="124"/>
      <c r="K118" s="291" t="str">
        <f t="shared" si="20"/>
        <v/>
      </c>
      <c r="L118" s="290" t="str">
        <f t="shared" si="20"/>
        <v/>
      </c>
    </row>
    <row r="119" spans="3:18" ht="15" customHeight="1" thickBot="1" x14ac:dyDescent="0.3">
      <c r="E119" s="732"/>
      <c r="F119" s="733"/>
      <c r="G119" s="289"/>
      <c r="H119" s="269"/>
      <c r="I119" s="292">
        <f t="shared" si="19"/>
        <v>0</v>
      </c>
      <c r="J119" s="2"/>
      <c r="K119" s="291" t="str">
        <f t="shared" si="20"/>
        <v/>
      </c>
      <c r="L119" s="290" t="str">
        <f t="shared" si="20"/>
        <v/>
      </c>
    </row>
    <row r="120" spans="3:18" ht="15.75" customHeight="1" thickTop="1" x14ac:dyDescent="0.25">
      <c r="E120" s="339" t="s">
        <v>121</v>
      </c>
      <c r="F120" s="340"/>
      <c r="G120" s="340"/>
      <c r="H120" s="341"/>
      <c r="I120" s="342">
        <f>SUM(I113:I119)</f>
        <v>0</v>
      </c>
      <c r="J120" s="47"/>
      <c r="K120" s="343"/>
      <c r="L120" s="344">
        <f>SUM(L113:L119)</f>
        <v>0</v>
      </c>
    </row>
    <row r="121" spans="3:18" x14ac:dyDescent="0.25">
      <c r="E121" s="755" t="s">
        <v>548</v>
      </c>
      <c r="F121" s="756"/>
      <c r="G121" s="756"/>
      <c r="H121" s="756"/>
      <c r="I121" s="756"/>
      <c r="J121" s="756"/>
      <c r="K121" s="756"/>
      <c r="L121" s="757"/>
    </row>
    <row r="122" spans="3:18" ht="80.099999999999994" customHeight="1" thickBot="1" x14ac:dyDescent="0.3">
      <c r="E122" s="758"/>
      <c r="F122" s="759"/>
      <c r="G122" s="759"/>
      <c r="H122" s="759"/>
      <c r="I122" s="759"/>
      <c r="J122" s="759"/>
      <c r="K122" s="759"/>
      <c r="L122" s="760"/>
    </row>
    <row r="123" spans="3:18" ht="15.75" thickBot="1" x14ac:dyDescent="0.3">
      <c r="E123" s="381" t="s">
        <v>86</v>
      </c>
      <c r="F123" s="52"/>
      <c r="G123" s="52"/>
      <c r="H123" s="382"/>
      <c r="I123" s="383">
        <f>SUM(I78+I92+I106+I120)</f>
        <v>0</v>
      </c>
      <c r="J123" s="384"/>
      <c r="K123" s="385"/>
      <c r="L123" s="468">
        <f>SUM(L78+L92+L106+L120)</f>
        <v>0</v>
      </c>
    </row>
    <row r="124" spans="3:18" ht="6.95" customHeight="1" thickBot="1" x14ac:dyDescent="0.3">
      <c r="J124" s="346"/>
    </row>
    <row r="125" spans="3:18" ht="15.75" x14ac:dyDescent="0.25">
      <c r="C125" s="123" t="s">
        <v>182</v>
      </c>
      <c r="E125" s="3" t="s">
        <v>646</v>
      </c>
      <c r="F125" s="4"/>
      <c r="G125" s="4"/>
      <c r="H125" s="4"/>
      <c r="I125" s="4"/>
      <c r="J125" s="4"/>
      <c r="K125" s="4"/>
      <c r="L125" s="5"/>
      <c r="M125" s="47"/>
      <c r="N125" s="47"/>
      <c r="O125" s="47"/>
      <c r="P125" s="47"/>
      <c r="Q125" s="47"/>
      <c r="R125" s="47"/>
    </row>
    <row r="126" spans="3:18" ht="35.25" customHeight="1" x14ac:dyDescent="0.25">
      <c r="E126" s="692" t="s">
        <v>549</v>
      </c>
      <c r="F126" s="761"/>
      <c r="G126" s="761"/>
      <c r="H126" s="761"/>
      <c r="I126" s="761"/>
      <c r="J126" s="761"/>
      <c r="K126" s="761"/>
      <c r="L126" s="762"/>
      <c r="O126" s="47"/>
      <c r="P126" s="47"/>
      <c r="R126" s="47"/>
    </row>
    <row r="127" spans="3:18" ht="15.75" customHeight="1" x14ac:dyDescent="0.25">
      <c r="D127" s="123" t="s">
        <v>37</v>
      </c>
      <c r="E127" s="774" t="s">
        <v>196</v>
      </c>
      <c r="F127" s="775"/>
      <c r="G127" s="775"/>
      <c r="H127" s="775"/>
      <c r="I127" s="775"/>
      <c r="J127" s="775"/>
      <c r="K127" s="775"/>
      <c r="L127" s="776"/>
    </row>
    <row r="128" spans="3:18" ht="57" customHeight="1" x14ac:dyDescent="0.25">
      <c r="E128" s="734" t="s">
        <v>550</v>
      </c>
      <c r="F128" s="735"/>
      <c r="G128" s="735"/>
      <c r="H128" s="735"/>
      <c r="I128" s="735"/>
      <c r="J128" s="735"/>
      <c r="K128" s="735"/>
      <c r="L128" s="736"/>
    </row>
    <row r="129" spans="4:20" ht="15.75" customHeight="1" x14ac:dyDescent="0.25">
      <c r="E129" s="763" t="s">
        <v>136</v>
      </c>
      <c r="F129" s="740" t="s">
        <v>126</v>
      </c>
      <c r="G129" s="764" t="s">
        <v>151</v>
      </c>
      <c r="H129" s="669" t="s">
        <v>87</v>
      </c>
      <c r="I129" s="669"/>
      <c r="J129" s="7"/>
      <c r="K129" s="669" t="s">
        <v>88</v>
      </c>
      <c r="L129" s="670"/>
      <c r="P129" s="53" t="s">
        <v>130</v>
      </c>
    </row>
    <row r="130" spans="4:20" ht="30" x14ac:dyDescent="0.25">
      <c r="E130" s="656"/>
      <c r="F130" s="741"/>
      <c r="G130" s="657"/>
      <c r="H130" s="272" t="s">
        <v>103</v>
      </c>
      <c r="I130" s="321" t="s">
        <v>76</v>
      </c>
      <c r="J130" s="2"/>
      <c r="K130" s="321" t="s">
        <v>103</v>
      </c>
      <c r="L130" s="23" t="s">
        <v>76</v>
      </c>
      <c r="P130" s="53" t="s">
        <v>77</v>
      </c>
    </row>
    <row r="131" spans="4:20" ht="15" customHeight="1" x14ac:dyDescent="0.25">
      <c r="E131" s="43"/>
      <c r="F131" s="285"/>
      <c r="G131" s="289"/>
      <c r="H131" s="269"/>
      <c r="I131" s="292">
        <f>F131*G131*H131</f>
        <v>0</v>
      </c>
      <c r="J131" s="124"/>
      <c r="K131" s="291" t="str">
        <f t="shared" ref="K131:L137" si="21">IFERROR(H131/$P$5,"")</f>
        <v/>
      </c>
      <c r="L131" s="290" t="str">
        <f t="shared" si="21"/>
        <v/>
      </c>
      <c r="P131" s="53" t="s">
        <v>78</v>
      </c>
    </row>
    <row r="132" spans="4:20" ht="15" customHeight="1" x14ac:dyDescent="0.25">
      <c r="E132" s="43"/>
      <c r="F132" s="285"/>
      <c r="G132" s="289"/>
      <c r="H132" s="269"/>
      <c r="I132" s="292">
        <f t="shared" ref="I132:I137" si="22">F132*G132*H132</f>
        <v>0</v>
      </c>
      <c r="J132" s="124"/>
      <c r="K132" s="291" t="str">
        <f t="shared" si="21"/>
        <v/>
      </c>
      <c r="L132" s="290" t="str">
        <f t="shared" si="21"/>
        <v/>
      </c>
      <c r="P132" s="53" t="s">
        <v>79</v>
      </c>
    </row>
    <row r="133" spans="4:20" ht="15" customHeight="1" x14ac:dyDescent="0.25">
      <c r="E133" s="43"/>
      <c r="F133" s="285"/>
      <c r="G133" s="289"/>
      <c r="H133" s="269"/>
      <c r="I133" s="292">
        <f t="shared" si="22"/>
        <v>0</v>
      </c>
      <c r="J133" s="124"/>
      <c r="K133" s="291" t="str">
        <f t="shared" si="21"/>
        <v/>
      </c>
      <c r="L133" s="290" t="str">
        <f t="shared" si="21"/>
        <v/>
      </c>
      <c r="P133" s="53" t="s">
        <v>80</v>
      </c>
    </row>
    <row r="134" spans="4:20" ht="15" customHeight="1" x14ac:dyDescent="0.25">
      <c r="E134" s="43"/>
      <c r="F134" s="285"/>
      <c r="G134" s="289"/>
      <c r="H134" s="269"/>
      <c r="I134" s="292">
        <f t="shared" si="22"/>
        <v>0</v>
      </c>
      <c r="J134" s="124"/>
      <c r="K134" s="291" t="str">
        <f t="shared" si="21"/>
        <v/>
      </c>
      <c r="L134" s="290" t="str">
        <f t="shared" si="21"/>
        <v/>
      </c>
      <c r="P134" s="53" t="s">
        <v>32</v>
      </c>
    </row>
    <row r="135" spans="4:20" ht="15" customHeight="1" x14ac:dyDescent="0.25">
      <c r="E135" s="43"/>
      <c r="F135" s="285"/>
      <c r="G135" s="289"/>
      <c r="H135" s="269"/>
      <c r="I135" s="292">
        <f t="shared" si="22"/>
        <v>0</v>
      </c>
      <c r="J135" s="124"/>
      <c r="K135" s="291" t="str">
        <f t="shared" si="21"/>
        <v/>
      </c>
      <c r="L135" s="290" t="str">
        <f t="shared" si="21"/>
        <v/>
      </c>
    </row>
    <row r="136" spans="4:20" ht="15" customHeight="1" x14ac:dyDescent="0.25">
      <c r="E136" s="43"/>
      <c r="F136" s="285"/>
      <c r="G136" s="289"/>
      <c r="H136" s="269"/>
      <c r="I136" s="292">
        <f t="shared" si="22"/>
        <v>0</v>
      </c>
      <c r="J136" s="124"/>
      <c r="K136" s="291" t="str">
        <f t="shared" si="21"/>
        <v/>
      </c>
      <c r="L136" s="290" t="str">
        <f t="shared" si="21"/>
        <v/>
      </c>
    </row>
    <row r="137" spans="4:20" ht="15" customHeight="1" thickBot="1" x14ac:dyDescent="0.3">
      <c r="E137" s="43"/>
      <c r="F137" s="285"/>
      <c r="G137" s="289"/>
      <c r="H137" s="269"/>
      <c r="I137" s="292">
        <f t="shared" si="22"/>
        <v>0</v>
      </c>
      <c r="J137" s="2"/>
      <c r="K137" s="291" t="str">
        <f t="shared" si="21"/>
        <v/>
      </c>
      <c r="L137" s="290" t="str">
        <f t="shared" si="21"/>
        <v/>
      </c>
    </row>
    <row r="138" spans="4:20" ht="17.25" customHeight="1" thickTop="1" x14ac:dyDescent="0.25">
      <c r="E138" s="393" t="s">
        <v>38</v>
      </c>
      <c r="F138" s="340"/>
      <c r="G138" s="340"/>
      <c r="H138" s="341"/>
      <c r="I138" s="394">
        <f>SUM(I131:I137)</f>
        <v>0</v>
      </c>
      <c r="J138" s="47"/>
      <c r="K138" s="392"/>
      <c r="L138" s="344">
        <f>SUM(L131:L137)</f>
        <v>0</v>
      </c>
      <c r="P138" s="53"/>
      <c r="T138" s="53"/>
    </row>
    <row r="139" spans="4:20" ht="33" customHeight="1" x14ac:dyDescent="0.25">
      <c r="E139" s="788" t="s">
        <v>551</v>
      </c>
      <c r="F139" s="789"/>
      <c r="G139" s="789"/>
      <c r="H139" s="789"/>
      <c r="I139" s="789"/>
      <c r="J139" s="789"/>
      <c r="K139" s="789"/>
      <c r="L139" s="790"/>
    </row>
    <row r="140" spans="4:20" ht="80.099999999999994" customHeight="1" thickBot="1" x14ac:dyDescent="0.3">
      <c r="E140" s="765"/>
      <c r="F140" s="766"/>
      <c r="G140" s="766"/>
      <c r="H140" s="766"/>
      <c r="I140" s="766"/>
      <c r="J140" s="766"/>
      <c r="K140" s="766"/>
      <c r="L140" s="767"/>
    </row>
    <row r="141" spans="4:20" ht="17.25" customHeight="1" x14ac:dyDescent="0.25">
      <c r="D141" s="123" t="s">
        <v>15</v>
      </c>
      <c r="E141" s="752" t="s">
        <v>195</v>
      </c>
      <c r="F141" s="753"/>
      <c r="G141" s="753"/>
      <c r="H141" s="753"/>
      <c r="I141" s="753"/>
      <c r="J141" s="753"/>
      <c r="K141" s="753"/>
      <c r="L141" s="754"/>
      <c r="P141" s="53"/>
      <c r="T141" s="53"/>
    </row>
    <row r="142" spans="4:20" ht="46.5" customHeight="1" x14ac:dyDescent="0.25">
      <c r="E142" s="734" t="s">
        <v>552</v>
      </c>
      <c r="F142" s="735"/>
      <c r="G142" s="735"/>
      <c r="H142" s="735"/>
      <c r="I142" s="735"/>
      <c r="J142" s="735"/>
      <c r="K142" s="735"/>
      <c r="L142" s="736"/>
      <c r="P142" s="53"/>
      <c r="T142" s="53"/>
    </row>
    <row r="143" spans="4:20" ht="17.25" customHeight="1" x14ac:dyDescent="0.25">
      <c r="E143" s="763" t="s">
        <v>137</v>
      </c>
      <c r="F143" s="773" t="s">
        <v>126</v>
      </c>
      <c r="G143" s="764" t="s">
        <v>150</v>
      </c>
      <c r="H143" s="669" t="s">
        <v>87</v>
      </c>
      <c r="I143" s="669"/>
      <c r="J143" s="7"/>
      <c r="K143" s="669" t="s">
        <v>88</v>
      </c>
      <c r="L143" s="670"/>
      <c r="P143" s="53"/>
      <c r="T143" s="53"/>
    </row>
    <row r="144" spans="4:20" ht="30" x14ac:dyDescent="0.25">
      <c r="E144" s="656"/>
      <c r="F144" s="741"/>
      <c r="G144" s="657"/>
      <c r="H144" s="321" t="s">
        <v>132</v>
      </c>
      <c r="I144" s="321" t="s">
        <v>76</v>
      </c>
      <c r="J144" s="2"/>
      <c r="K144" s="321" t="s">
        <v>103</v>
      </c>
      <c r="L144" s="23" t="s">
        <v>76</v>
      </c>
      <c r="P144" s="53"/>
      <c r="T144" s="53"/>
    </row>
    <row r="145" spans="1:1070" ht="15" customHeight="1" x14ac:dyDescent="0.25">
      <c r="E145" s="43"/>
      <c r="F145" s="285"/>
      <c r="G145" s="289"/>
      <c r="H145" s="269"/>
      <c r="I145" s="292">
        <f t="shared" ref="I145:I146" si="23">(F145*G145*H145)</f>
        <v>0</v>
      </c>
      <c r="J145" s="124"/>
      <c r="K145" s="291" t="str">
        <f t="shared" ref="K145:L151" si="24">IFERROR(H145/$P$5,"")</f>
        <v/>
      </c>
      <c r="L145" s="290" t="str">
        <f t="shared" si="24"/>
        <v/>
      </c>
      <c r="P145" s="125" t="s">
        <v>128</v>
      </c>
      <c r="T145" s="53"/>
    </row>
    <row r="146" spans="1:1070" ht="15" customHeight="1" x14ac:dyDescent="0.25">
      <c r="E146" s="43"/>
      <c r="F146" s="285"/>
      <c r="G146" s="289"/>
      <c r="H146" s="269"/>
      <c r="I146" s="292">
        <f t="shared" si="23"/>
        <v>0</v>
      </c>
      <c r="J146" s="124"/>
      <c r="K146" s="291" t="str">
        <f t="shared" si="24"/>
        <v/>
      </c>
      <c r="L146" s="290" t="str">
        <f t="shared" si="24"/>
        <v/>
      </c>
      <c r="P146" s="125" t="s">
        <v>32</v>
      </c>
      <c r="T146" s="53"/>
    </row>
    <row r="147" spans="1:1070" ht="15" customHeight="1" x14ac:dyDescent="0.25">
      <c r="E147" s="43"/>
      <c r="F147" s="285"/>
      <c r="G147" s="289"/>
      <c r="H147" s="269"/>
      <c r="I147" s="292">
        <f t="shared" ref="I147" si="25">(F147*G147*H147)</f>
        <v>0</v>
      </c>
      <c r="J147" s="124"/>
      <c r="K147" s="291" t="str">
        <f t="shared" si="24"/>
        <v/>
      </c>
      <c r="L147" s="290" t="str">
        <f t="shared" si="24"/>
        <v/>
      </c>
      <c r="P147" s="53"/>
      <c r="T147" s="53"/>
    </row>
    <row r="148" spans="1:1070" ht="15" customHeight="1" x14ac:dyDescent="0.25">
      <c r="E148" s="43"/>
      <c r="F148" s="285"/>
      <c r="G148" s="289"/>
      <c r="H148" s="269"/>
      <c r="I148" s="292">
        <f t="shared" ref="I148:I151" si="26">(F148*G148*H148)</f>
        <v>0</v>
      </c>
      <c r="J148" s="124"/>
      <c r="K148" s="291" t="str">
        <f t="shared" si="24"/>
        <v/>
      </c>
      <c r="L148" s="290" t="str">
        <f t="shared" si="24"/>
        <v/>
      </c>
      <c r="P148" s="53"/>
      <c r="T148" s="53"/>
    </row>
    <row r="149" spans="1:1070" ht="15" customHeight="1" x14ac:dyDescent="0.25">
      <c r="E149" s="43"/>
      <c r="F149" s="285"/>
      <c r="G149" s="289"/>
      <c r="H149" s="269"/>
      <c r="I149" s="292">
        <f t="shared" si="26"/>
        <v>0</v>
      </c>
      <c r="J149" s="124"/>
      <c r="K149" s="291" t="str">
        <f t="shared" si="24"/>
        <v/>
      </c>
      <c r="L149" s="290" t="str">
        <f t="shared" si="24"/>
        <v/>
      </c>
    </row>
    <row r="150" spans="1:1070" ht="15" customHeight="1" x14ac:dyDescent="0.25">
      <c r="E150" s="43"/>
      <c r="F150" s="285"/>
      <c r="G150" s="289"/>
      <c r="H150" s="269"/>
      <c r="I150" s="292">
        <f t="shared" si="26"/>
        <v>0</v>
      </c>
      <c r="J150" s="2"/>
      <c r="K150" s="291" t="str">
        <f t="shared" si="24"/>
        <v/>
      </c>
      <c r="L150" s="290" t="str">
        <f t="shared" si="24"/>
        <v/>
      </c>
    </row>
    <row r="151" spans="1:1070" ht="15" customHeight="1" thickBot="1" x14ac:dyDescent="0.3">
      <c r="E151" s="43"/>
      <c r="F151" s="285"/>
      <c r="G151" s="289"/>
      <c r="H151" s="269"/>
      <c r="I151" s="292">
        <f t="shared" si="26"/>
        <v>0</v>
      </c>
      <c r="J151" s="124"/>
      <c r="K151" s="291" t="str">
        <f t="shared" si="24"/>
        <v/>
      </c>
      <c r="L151" s="290" t="str">
        <f t="shared" si="24"/>
        <v/>
      </c>
    </row>
    <row r="152" spans="1:1070" ht="15.75" thickTop="1" x14ac:dyDescent="0.25">
      <c r="E152" s="339" t="s">
        <v>39</v>
      </c>
      <c r="F152" s="340"/>
      <c r="G152" s="340"/>
      <c r="H152" s="341"/>
      <c r="I152" s="342">
        <f>SUM(I145:I151)</f>
        <v>0</v>
      </c>
      <c r="J152" s="2"/>
      <c r="K152" s="392"/>
      <c r="L152" s="344">
        <f>SUM(L145:L151)</f>
        <v>0</v>
      </c>
    </row>
    <row r="153" spans="1:1070" ht="33" customHeight="1" x14ac:dyDescent="0.25">
      <c r="E153" s="755" t="s">
        <v>553</v>
      </c>
      <c r="F153" s="756"/>
      <c r="G153" s="756"/>
      <c r="H153" s="756"/>
      <c r="I153" s="756"/>
      <c r="J153" s="756"/>
      <c r="K153" s="756"/>
      <c r="L153" s="757"/>
      <c r="P153" s="125"/>
    </row>
    <row r="154" spans="1:1070" ht="80.099999999999994" customHeight="1" thickBot="1" x14ac:dyDescent="0.3">
      <c r="E154" s="765"/>
      <c r="F154" s="766"/>
      <c r="G154" s="766"/>
      <c r="H154" s="766"/>
      <c r="I154" s="766"/>
      <c r="J154" s="766"/>
      <c r="K154" s="766"/>
      <c r="L154" s="767"/>
    </row>
    <row r="155" spans="1:1070" ht="15.75" x14ac:dyDescent="0.25">
      <c r="B155" s="47"/>
      <c r="C155" s="60"/>
      <c r="D155" s="19" t="s">
        <v>40</v>
      </c>
      <c r="E155" s="3" t="s">
        <v>194</v>
      </c>
      <c r="F155" s="4"/>
      <c r="G155" s="4"/>
      <c r="H155" s="4"/>
      <c r="I155" s="4"/>
      <c r="J155" s="4"/>
      <c r="K155" s="4"/>
      <c r="L155" s="5"/>
      <c r="M155" s="19"/>
      <c r="N155" s="47"/>
      <c r="O155" s="53"/>
      <c r="P155" s="54"/>
      <c r="Q155" s="54"/>
      <c r="R155" s="54"/>
    </row>
    <row r="156" spans="1:1070" s="56" customFormat="1" ht="93" customHeight="1" x14ac:dyDescent="0.25">
      <c r="A156" s="55"/>
      <c r="B156" s="47"/>
      <c r="C156" s="60"/>
      <c r="D156" s="60"/>
      <c r="E156" s="643" t="s">
        <v>648</v>
      </c>
      <c r="F156" s="644"/>
      <c r="G156" s="644"/>
      <c r="H156" s="644"/>
      <c r="I156" s="644"/>
      <c r="J156" s="644"/>
      <c r="K156" s="644"/>
      <c r="L156" s="645"/>
      <c r="M156" s="47"/>
      <c r="N156" s="47"/>
      <c r="O156" s="53"/>
      <c r="P156" s="54"/>
      <c r="Q156" s="54"/>
      <c r="R156" s="54"/>
      <c r="S156" s="55"/>
      <c r="T156" s="55"/>
      <c r="U156" s="55"/>
      <c r="V156" s="55"/>
    </row>
    <row r="157" spans="1:1070" ht="18.75" customHeight="1" x14ac:dyDescent="0.25">
      <c r="B157" s="47"/>
      <c r="C157" s="60"/>
      <c r="D157" s="414" t="s">
        <v>192</v>
      </c>
      <c r="E157" s="646" t="s">
        <v>188</v>
      </c>
      <c r="F157" s="647"/>
      <c r="G157" s="648"/>
      <c r="H157" s="649" t="s">
        <v>87</v>
      </c>
      <c r="I157" s="649"/>
      <c r="J157" s="32"/>
      <c r="K157" s="649" t="s">
        <v>88</v>
      </c>
      <c r="L157" s="650"/>
      <c r="M157" s="47"/>
      <c r="N157" s="47"/>
      <c r="O157" s="53"/>
      <c r="P157" s="54"/>
      <c r="Q157" s="54"/>
      <c r="R157" s="54"/>
    </row>
    <row r="158" spans="1:1070" s="58" customFormat="1" ht="49.5" customHeight="1" x14ac:dyDescent="0.25">
      <c r="A158" s="55"/>
      <c r="B158" s="47"/>
      <c r="C158" s="60"/>
      <c r="D158" s="75"/>
      <c r="E158" s="317" t="s">
        <v>175</v>
      </c>
      <c r="F158" s="321" t="s">
        <v>126</v>
      </c>
      <c r="G158" s="320" t="s">
        <v>107</v>
      </c>
      <c r="H158" s="324" t="s">
        <v>153</v>
      </c>
      <c r="I158" s="324" t="s">
        <v>76</v>
      </c>
      <c r="J158" s="2"/>
      <c r="K158" s="324" t="s">
        <v>153</v>
      </c>
      <c r="L158" s="42" t="s">
        <v>76</v>
      </c>
      <c r="M158" s="47"/>
      <c r="N158" s="47"/>
      <c r="O158" s="53"/>
      <c r="P158" s="54"/>
      <c r="Q158" s="54"/>
      <c r="R158" s="54"/>
      <c r="S158" s="55"/>
      <c r="T158" s="55"/>
      <c r="U158" s="55"/>
      <c r="V158" s="55"/>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6"/>
      <c r="DG158" s="56"/>
      <c r="DH158" s="56"/>
      <c r="DI158" s="56"/>
      <c r="DJ158" s="56"/>
      <c r="DK158" s="56"/>
      <c r="DL158" s="56"/>
      <c r="DM158" s="56"/>
      <c r="DN158" s="56"/>
      <c r="DO158" s="56"/>
      <c r="DP158" s="56"/>
      <c r="DQ158" s="56"/>
      <c r="DR158" s="56"/>
      <c r="DS158" s="56"/>
      <c r="DT158" s="56"/>
      <c r="DU158" s="56"/>
      <c r="DV158" s="56"/>
      <c r="DW158" s="56"/>
      <c r="DX158" s="56"/>
      <c r="DY158" s="56"/>
      <c r="DZ158" s="56"/>
      <c r="EA158" s="56"/>
      <c r="EB158" s="56"/>
      <c r="EC158" s="56"/>
      <c r="ED158" s="56"/>
      <c r="EE158" s="56"/>
      <c r="EF158" s="56"/>
      <c r="EG158" s="56"/>
      <c r="EH158" s="56"/>
      <c r="EI158" s="56"/>
      <c r="EJ158" s="56"/>
      <c r="EK158" s="56"/>
      <c r="EL158" s="56"/>
      <c r="EM158" s="56"/>
      <c r="EN158" s="56"/>
      <c r="EO158" s="56"/>
      <c r="EP158" s="56"/>
      <c r="EQ158" s="56"/>
      <c r="ER158" s="56"/>
      <c r="ES158" s="56"/>
      <c r="ET158" s="56"/>
      <c r="EU158" s="56"/>
      <c r="EV158" s="56"/>
      <c r="EW158" s="56"/>
      <c r="EX158" s="56"/>
      <c r="EY158" s="56"/>
      <c r="EZ158" s="56"/>
      <c r="FA158" s="56"/>
      <c r="FB158" s="56"/>
      <c r="FC158" s="56"/>
      <c r="FD158" s="56"/>
      <c r="FE158" s="56"/>
      <c r="FF158" s="56"/>
      <c r="FG158" s="56"/>
      <c r="FH158" s="56"/>
      <c r="FI158" s="56"/>
      <c r="FJ158" s="56"/>
      <c r="FK158" s="56"/>
      <c r="FL158" s="56"/>
      <c r="FM158" s="56"/>
      <c r="FN158" s="56"/>
      <c r="FO158" s="56"/>
      <c r="FP158" s="56"/>
      <c r="FQ158" s="56"/>
      <c r="FR158" s="56"/>
      <c r="FS158" s="56"/>
      <c r="FT158" s="56"/>
      <c r="FU158" s="56"/>
      <c r="FV158" s="56"/>
      <c r="FW158" s="56"/>
      <c r="FX158" s="56"/>
      <c r="FY158" s="56"/>
      <c r="FZ158" s="56"/>
      <c r="GA158" s="56"/>
      <c r="GB158" s="56"/>
      <c r="GC158" s="56"/>
      <c r="GD158" s="56"/>
      <c r="GE158" s="56"/>
      <c r="GF158" s="56"/>
      <c r="GG158" s="56"/>
      <c r="GH158" s="56"/>
      <c r="GI158" s="56"/>
      <c r="GJ158" s="56"/>
      <c r="GK158" s="56"/>
      <c r="GL158" s="56"/>
      <c r="GM158" s="56"/>
      <c r="GN158" s="56"/>
      <c r="GO158" s="56"/>
      <c r="GP158" s="56"/>
      <c r="GQ158" s="56"/>
      <c r="GR158" s="56"/>
      <c r="GS158" s="56"/>
      <c r="GT158" s="56"/>
      <c r="GU158" s="56"/>
      <c r="GV158" s="56"/>
      <c r="GW158" s="56"/>
      <c r="GX158" s="56"/>
      <c r="GY158" s="56"/>
      <c r="GZ158" s="56"/>
      <c r="HA158" s="56"/>
      <c r="HB158" s="56"/>
      <c r="HC158" s="56"/>
      <c r="HD158" s="56"/>
      <c r="HE158" s="56"/>
      <c r="HF158" s="56"/>
      <c r="HG158" s="56"/>
      <c r="HH158" s="56"/>
      <c r="HI158" s="56"/>
      <c r="HJ158" s="56"/>
      <c r="HK158" s="56"/>
      <c r="HL158" s="56"/>
      <c r="HM158" s="56"/>
      <c r="HN158" s="56"/>
      <c r="HO158" s="56"/>
      <c r="HP158" s="56"/>
      <c r="HQ158" s="56"/>
      <c r="HR158" s="56"/>
      <c r="HS158" s="56"/>
      <c r="HT158" s="56"/>
      <c r="HU158" s="56"/>
      <c r="HV158" s="56"/>
      <c r="HW158" s="56"/>
      <c r="HX158" s="56"/>
      <c r="HY158" s="56"/>
      <c r="HZ158" s="56"/>
      <c r="IA158" s="56"/>
      <c r="IB158" s="56"/>
      <c r="IC158" s="56"/>
      <c r="ID158" s="56"/>
      <c r="IE158" s="56"/>
      <c r="IF158" s="56"/>
      <c r="IG158" s="56"/>
      <c r="IH158" s="56"/>
      <c r="II158" s="56"/>
      <c r="IJ158" s="56"/>
      <c r="IK158" s="56"/>
      <c r="IL158" s="56"/>
      <c r="IM158" s="56"/>
      <c r="IN158" s="56"/>
      <c r="IO158" s="56"/>
      <c r="IP158" s="56"/>
      <c r="IQ158" s="56"/>
      <c r="IR158" s="56"/>
      <c r="IS158" s="56"/>
      <c r="IT158" s="56"/>
      <c r="IU158" s="56"/>
      <c r="IV158" s="56"/>
      <c r="IW158" s="56"/>
      <c r="IX158" s="56"/>
      <c r="IY158" s="56"/>
      <c r="IZ158" s="56"/>
      <c r="JA158" s="56"/>
      <c r="JB158" s="56"/>
      <c r="JC158" s="56"/>
      <c r="JD158" s="56"/>
      <c r="JE158" s="56"/>
      <c r="JF158" s="56"/>
      <c r="JG158" s="56"/>
      <c r="JH158" s="56"/>
      <c r="JI158" s="56"/>
      <c r="JJ158" s="56"/>
      <c r="JK158" s="56"/>
      <c r="JL158" s="56"/>
      <c r="JM158" s="56"/>
      <c r="JN158" s="56"/>
      <c r="JO158" s="56"/>
      <c r="JP158" s="56"/>
      <c r="JQ158" s="56"/>
      <c r="JR158" s="56"/>
      <c r="JS158" s="56"/>
      <c r="JT158" s="56"/>
      <c r="JU158" s="56"/>
      <c r="JV158" s="56"/>
      <c r="JW158" s="56"/>
      <c r="JX158" s="56"/>
      <c r="JY158" s="56"/>
      <c r="JZ158" s="56"/>
      <c r="KA158" s="56"/>
      <c r="KB158" s="56"/>
      <c r="KC158" s="56"/>
      <c r="KD158" s="56"/>
      <c r="KE158" s="56"/>
      <c r="KF158" s="56"/>
      <c r="KG158" s="56"/>
      <c r="KH158" s="56"/>
      <c r="KI158" s="56"/>
      <c r="KJ158" s="56"/>
      <c r="KK158" s="56"/>
      <c r="KL158" s="56"/>
      <c r="KM158" s="56"/>
      <c r="KN158" s="56"/>
      <c r="KO158" s="56"/>
      <c r="KP158" s="56"/>
      <c r="KQ158" s="56"/>
      <c r="KR158" s="56"/>
      <c r="KS158" s="56"/>
      <c r="KT158" s="56"/>
      <c r="KU158" s="56"/>
      <c r="KV158" s="56"/>
      <c r="KW158" s="56"/>
      <c r="KX158" s="56"/>
      <c r="KY158" s="56"/>
      <c r="KZ158" s="56"/>
      <c r="LA158" s="56"/>
      <c r="LB158" s="56"/>
      <c r="LC158" s="56"/>
      <c r="LD158" s="56"/>
      <c r="LE158" s="56"/>
      <c r="LF158" s="56"/>
      <c r="LG158" s="56"/>
      <c r="LH158" s="56"/>
      <c r="LI158" s="56"/>
      <c r="LJ158" s="56"/>
      <c r="LK158" s="56"/>
      <c r="LL158" s="56"/>
      <c r="LM158" s="56"/>
      <c r="LN158" s="56"/>
      <c r="LO158" s="56"/>
      <c r="LP158" s="56"/>
      <c r="LQ158" s="56"/>
      <c r="LR158" s="56"/>
      <c r="LS158" s="56"/>
      <c r="LT158" s="56"/>
      <c r="LU158" s="56"/>
      <c r="LV158" s="56"/>
      <c r="LW158" s="56"/>
      <c r="LX158" s="56"/>
      <c r="LY158" s="56"/>
      <c r="LZ158" s="56"/>
      <c r="MA158" s="56"/>
      <c r="MB158" s="56"/>
      <c r="MC158" s="56"/>
      <c r="MD158" s="56"/>
      <c r="ME158" s="56"/>
      <c r="MF158" s="56"/>
      <c r="MG158" s="56"/>
      <c r="MH158" s="56"/>
      <c r="MI158" s="56"/>
      <c r="MJ158" s="56"/>
      <c r="MK158" s="56"/>
      <c r="ML158" s="56"/>
      <c r="MM158" s="56"/>
      <c r="MN158" s="56"/>
      <c r="MO158" s="56"/>
      <c r="MP158" s="56"/>
      <c r="MQ158" s="56"/>
      <c r="MR158" s="56"/>
      <c r="MS158" s="56"/>
      <c r="MT158" s="56"/>
      <c r="MU158" s="56"/>
      <c r="MV158" s="56"/>
      <c r="MW158" s="56"/>
      <c r="MX158" s="56"/>
      <c r="MY158" s="56"/>
      <c r="MZ158" s="56"/>
      <c r="NA158" s="56"/>
      <c r="NB158" s="56"/>
      <c r="NC158" s="56"/>
      <c r="ND158" s="56"/>
      <c r="NE158" s="56"/>
      <c r="NF158" s="56"/>
      <c r="NG158" s="56"/>
      <c r="NH158" s="56"/>
      <c r="NI158" s="56"/>
      <c r="NJ158" s="56"/>
      <c r="NK158" s="56"/>
      <c r="NL158" s="56"/>
      <c r="NM158" s="56"/>
      <c r="NN158" s="56"/>
      <c r="NO158" s="56"/>
      <c r="NP158" s="56"/>
      <c r="NQ158" s="56"/>
      <c r="NR158" s="56"/>
      <c r="NS158" s="56"/>
      <c r="NT158" s="56"/>
      <c r="NU158" s="56"/>
      <c r="NV158" s="56"/>
      <c r="NW158" s="56"/>
      <c r="NX158" s="56"/>
      <c r="NY158" s="56"/>
      <c r="NZ158" s="56"/>
      <c r="OA158" s="56"/>
      <c r="OB158" s="56"/>
      <c r="OC158" s="56"/>
      <c r="OD158" s="56"/>
      <c r="OE158" s="56"/>
      <c r="OF158" s="56"/>
      <c r="OG158" s="56"/>
      <c r="OH158" s="56"/>
      <c r="OI158" s="56"/>
      <c r="OJ158" s="56"/>
      <c r="OK158" s="56"/>
      <c r="OL158" s="56"/>
      <c r="OM158" s="56"/>
      <c r="ON158" s="56"/>
      <c r="OO158" s="56"/>
      <c r="OP158" s="56"/>
      <c r="OQ158" s="56"/>
      <c r="OR158" s="56"/>
      <c r="OS158" s="56"/>
      <c r="OT158" s="56"/>
      <c r="OU158" s="56"/>
      <c r="OV158" s="56"/>
      <c r="OW158" s="56"/>
      <c r="OX158" s="56"/>
      <c r="OY158" s="56"/>
      <c r="OZ158" s="56"/>
      <c r="PA158" s="56"/>
      <c r="PB158" s="56"/>
      <c r="PC158" s="56"/>
      <c r="PD158" s="56"/>
      <c r="PE158" s="56"/>
      <c r="PF158" s="56"/>
      <c r="PG158" s="56"/>
      <c r="PH158" s="56"/>
      <c r="PI158" s="56"/>
      <c r="PJ158" s="56"/>
      <c r="PK158" s="56"/>
      <c r="PL158" s="56"/>
      <c r="PM158" s="56"/>
      <c r="PN158" s="56"/>
      <c r="PO158" s="56"/>
      <c r="PP158" s="56"/>
      <c r="PQ158" s="56"/>
      <c r="PR158" s="56"/>
      <c r="PS158" s="56"/>
      <c r="PT158" s="56"/>
      <c r="PU158" s="56"/>
      <c r="PV158" s="56"/>
      <c r="PW158" s="56"/>
      <c r="PX158" s="56"/>
      <c r="PY158" s="56"/>
      <c r="PZ158" s="56"/>
      <c r="QA158" s="56"/>
      <c r="QB158" s="56"/>
      <c r="QC158" s="56"/>
      <c r="QD158" s="56"/>
      <c r="QE158" s="56"/>
      <c r="QF158" s="56"/>
      <c r="QG158" s="56"/>
      <c r="QH158" s="56"/>
      <c r="QI158" s="56"/>
      <c r="QJ158" s="56"/>
      <c r="QK158" s="56"/>
      <c r="QL158" s="56"/>
      <c r="QM158" s="56"/>
      <c r="QN158" s="56"/>
      <c r="QO158" s="56"/>
      <c r="QP158" s="56"/>
      <c r="QQ158" s="56"/>
      <c r="QR158" s="56"/>
      <c r="QS158" s="56"/>
      <c r="QT158" s="56"/>
      <c r="QU158" s="56"/>
      <c r="QV158" s="56"/>
      <c r="QW158" s="56"/>
      <c r="QX158" s="56"/>
      <c r="QY158" s="56"/>
      <c r="QZ158" s="56"/>
      <c r="RA158" s="56"/>
      <c r="RB158" s="56"/>
      <c r="RC158" s="56"/>
      <c r="RD158" s="56"/>
      <c r="RE158" s="56"/>
      <c r="RF158" s="56"/>
      <c r="RG158" s="56"/>
      <c r="RH158" s="56"/>
      <c r="RI158" s="56"/>
      <c r="RJ158" s="56"/>
      <c r="RK158" s="56"/>
      <c r="RL158" s="56"/>
      <c r="RM158" s="56"/>
      <c r="RN158" s="56"/>
      <c r="RO158" s="56"/>
      <c r="RP158" s="56"/>
      <c r="RQ158" s="56"/>
      <c r="RR158" s="56"/>
      <c r="RS158" s="56"/>
      <c r="RT158" s="56"/>
      <c r="RU158" s="56"/>
      <c r="RV158" s="56"/>
      <c r="RW158" s="56"/>
      <c r="RX158" s="56"/>
      <c r="RY158" s="56"/>
      <c r="RZ158" s="56"/>
      <c r="SA158" s="56"/>
      <c r="SB158" s="56"/>
      <c r="SC158" s="56"/>
      <c r="SD158" s="56"/>
      <c r="SE158" s="56"/>
      <c r="SF158" s="56"/>
      <c r="SG158" s="56"/>
      <c r="SH158" s="56"/>
      <c r="SI158" s="56"/>
      <c r="SJ158" s="56"/>
      <c r="SK158" s="56"/>
      <c r="SL158" s="56"/>
      <c r="SM158" s="56"/>
      <c r="SN158" s="56"/>
      <c r="SO158" s="56"/>
      <c r="SP158" s="56"/>
      <c r="SQ158" s="56"/>
      <c r="SR158" s="56"/>
      <c r="SS158" s="56"/>
      <c r="ST158" s="56"/>
      <c r="SU158" s="56"/>
      <c r="SV158" s="56"/>
      <c r="SW158" s="56"/>
      <c r="SX158" s="56"/>
      <c r="SY158" s="56"/>
      <c r="SZ158" s="56"/>
      <c r="TA158" s="56"/>
      <c r="TB158" s="56"/>
      <c r="TC158" s="56"/>
      <c r="TD158" s="56"/>
      <c r="TE158" s="56"/>
      <c r="TF158" s="56"/>
      <c r="TG158" s="56"/>
      <c r="TH158" s="56"/>
      <c r="TI158" s="56"/>
      <c r="TJ158" s="56"/>
      <c r="TK158" s="56"/>
      <c r="TL158" s="56"/>
      <c r="TM158" s="56"/>
      <c r="TN158" s="56"/>
      <c r="TO158" s="56"/>
      <c r="TP158" s="56"/>
      <c r="TQ158" s="56"/>
      <c r="TR158" s="56"/>
      <c r="TS158" s="56"/>
      <c r="TT158" s="56"/>
      <c r="TU158" s="56"/>
      <c r="TV158" s="56"/>
      <c r="TW158" s="56"/>
      <c r="TX158" s="56"/>
      <c r="TY158" s="56"/>
      <c r="TZ158" s="56"/>
      <c r="UA158" s="56"/>
      <c r="UB158" s="56"/>
      <c r="UC158" s="56"/>
      <c r="UD158" s="56"/>
      <c r="UE158" s="56"/>
      <c r="UF158" s="56"/>
      <c r="UG158" s="56"/>
      <c r="UH158" s="56"/>
      <c r="UI158" s="56"/>
      <c r="UJ158" s="56"/>
      <c r="UK158" s="56"/>
      <c r="UL158" s="56"/>
      <c r="UM158" s="56"/>
      <c r="UN158" s="56"/>
      <c r="UO158" s="56"/>
      <c r="UP158" s="56"/>
      <c r="UQ158" s="56"/>
      <c r="UR158" s="56"/>
      <c r="US158" s="56"/>
      <c r="UT158" s="56"/>
      <c r="UU158" s="56"/>
      <c r="UV158" s="56"/>
      <c r="UW158" s="56"/>
      <c r="UX158" s="56"/>
      <c r="UY158" s="56"/>
      <c r="UZ158" s="56"/>
      <c r="VA158" s="56"/>
      <c r="VB158" s="56"/>
      <c r="VC158" s="56"/>
      <c r="VD158" s="56"/>
      <c r="VE158" s="56"/>
      <c r="VF158" s="56"/>
      <c r="VG158" s="56"/>
      <c r="VH158" s="56"/>
      <c r="VI158" s="56"/>
      <c r="VJ158" s="56"/>
      <c r="VK158" s="56"/>
      <c r="VL158" s="56"/>
      <c r="VM158" s="56"/>
      <c r="VN158" s="56"/>
      <c r="VO158" s="56"/>
      <c r="VP158" s="56"/>
      <c r="VQ158" s="56"/>
      <c r="VR158" s="56"/>
      <c r="VS158" s="56"/>
      <c r="VT158" s="56"/>
      <c r="VU158" s="56"/>
      <c r="VV158" s="56"/>
      <c r="VW158" s="56"/>
      <c r="VX158" s="56"/>
      <c r="VY158" s="56"/>
      <c r="VZ158" s="56"/>
      <c r="WA158" s="56"/>
      <c r="WB158" s="56"/>
      <c r="WC158" s="56"/>
      <c r="WD158" s="56"/>
      <c r="WE158" s="56"/>
      <c r="WF158" s="56"/>
      <c r="WG158" s="56"/>
      <c r="WH158" s="56"/>
      <c r="WI158" s="56"/>
      <c r="WJ158" s="56"/>
      <c r="WK158" s="56"/>
      <c r="WL158" s="56"/>
      <c r="WM158" s="56"/>
      <c r="WN158" s="56"/>
      <c r="WO158" s="56"/>
      <c r="WP158" s="56"/>
      <c r="WQ158" s="56"/>
      <c r="WR158" s="56"/>
      <c r="WS158" s="56"/>
      <c r="WT158" s="56"/>
      <c r="WU158" s="56"/>
      <c r="WV158" s="56"/>
      <c r="WW158" s="56"/>
      <c r="WX158" s="56"/>
      <c r="WY158" s="56"/>
      <c r="WZ158" s="56"/>
      <c r="XA158" s="56"/>
      <c r="XB158" s="56"/>
      <c r="XC158" s="56"/>
      <c r="XD158" s="56"/>
      <c r="XE158" s="56"/>
      <c r="XF158" s="56"/>
      <c r="XG158" s="56"/>
      <c r="XH158" s="56"/>
      <c r="XI158" s="56"/>
      <c r="XJ158" s="56"/>
      <c r="XK158" s="56"/>
      <c r="XL158" s="56"/>
      <c r="XM158" s="56"/>
      <c r="XN158" s="56"/>
      <c r="XO158" s="56"/>
      <c r="XP158" s="56"/>
      <c r="XQ158" s="56"/>
      <c r="XR158" s="56"/>
      <c r="XS158" s="56"/>
      <c r="XT158" s="56"/>
      <c r="XU158" s="56"/>
      <c r="XV158" s="56"/>
      <c r="XW158" s="56"/>
      <c r="XX158" s="56"/>
      <c r="XY158" s="56"/>
      <c r="XZ158" s="56"/>
      <c r="YA158" s="56"/>
      <c r="YB158" s="56"/>
      <c r="YC158" s="56"/>
      <c r="YD158" s="56"/>
      <c r="YE158" s="56"/>
      <c r="YF158" s="56"/>
      <c r="YG158" s="56"/>
      <c r="YH158" s="56"/>
      <c r="YI158" s="56"/>
      <c r="YJ158" s="56"/>
      <c r="YK158" s="56"/>
      <c r="YL158" s="56"/>
      <c r="YM158" s="56"/>
      <c r="YN158" s="56"/>
      <c r="YO158" s="56"/>
      <c r="YP158" s="56"/>
      <c r="YQ158" s="56"/>
      <c r="YR158" s="56"/>
      <c r="YS158" s="56"/>
      <c r="YT158" s="56"/>
      <c r="YU158" s="56"/>
      <c r="YV158" s="56"/>
      <c r="YW158" s="56"/>
      <c r="YX158" s="56"/>
      <c r="YY158" s="56"/>
      <c r="YZ158" s="56"/>
      <c r="ZA158" s="56"/>
      <c r="ZB158" s="56"/>
      <c r="ZC158" s="56"/>
      <c r="ZD158" s="56"/>
      <c r="ZE158" s="56"/>
      <c r="ZF158" s="56"/>
      <c r="ZG158" s="56"/>
      <c r="ZH158" s="56"/>
      <c r="ZI158" s="56"/>
      <c r="ZJ158" s="56"/>
      <c r="ZK158" s="56"/>
      <c r="ZL158" s="56"/>
      <c r="ZM158" s="56"/>
      <c r="ZN158" s="56"/>
      <c r="ZO158" s="56"/>
      <c r="ZP158" s="56"/>
      <c r="ZQ158" s="56"/>
      <c r="ZR158" s="56"/>
      <c r="ZS158" s="56"/>
      <c r="ZT158" s="56"/>
      <c r="ZU158" s="56"/>
      <c r="ZV158" s="56"/>
      <c r="ZW158" s="56"/>
      <c r="ZX158" s="56"/>
      <c r="ZY158" s="56"/>
      <c r="ZZ158" s="56"/>
      <c r="AAA158" s="56"/>
      <c r="AAB158" s="56"/>
      <c r="AAC158" s="56"/>
      <c r="AAD158" s="56"/>
      <c r="AAE158" s="56"/>
      <c r="AAF158" s="56"/>
      <c r="AAG158" s="56"/>
      <c r="AAH158" s="56"/>
      <c r="AAI158" s="56"/>
      <c r="AAJ158" s="56"/>
      <c r="AAK158" s="56"/>
      <c r="AAL158" s="56"/>
      <c r="AAM158" s="56"/>
      <c r="AAN158" s="56"/>
      <c r="AAO158" s="56"/>
      <c r="AAP158" s="56"/>
      <c r="AAQ158" s="56"/>
      <c r="AAR158" s="56"/>
      <c r="AAS158" s="56"/>
      <c r="AAT158" s="56"/>
      <c r="AAU158" s="56"/>
      <c r="AAV158" s="56"/>
      <c r="AAW158" s="56"/>
      <c r="AAX158" s="56"/>
      <c r="AAY158" s="56"/>
      <c r="AAZ158" s="56"/>
      <c r="ABA158" s="56"/>
      <c r="ABB158" s="56"/>
      <c r="ABC158" s="56"/>
      <c r="ABD158" s="56"/>
      <c r="ABE158" s="56"/>
      <c r="ABF158" s="56"/>
      <c r="ABG158" s="56"/>
      <c r="ABH158" s="56"/>
      <c r="ABI158" s="56"/>
      <c r="ABJ158" s="56"/>
      <c r="ABK158" s="56"/>
      <c r="ABL158" s="56"/>
      <c r="ABM158" s="56"/>
      <c r="ABN158" s="56"/>
      <c r="ABO158" s="56"/>
      <c r="ABP158" s="56"/>
      <c r="ABQ158" s="56"/>
      <c r="ABR158" s="56"/>
      <c r="ABS158" s="56"/>
      <c r="ABT158" s="56"/>
      <c r="ABU158" s="56"/>
      <c r="ABV158" s="56"/>
      <c r="ABW158" s="56"/>
      <c r="ABX158" s="56"/>
      <c r="ABY158" s="56"/>
      <c r="ABZ158" s="56"/>
      <c r="ACA158" s="56"/>
      <c r="ACB158" s="56"/>
      <c r="ACC158" s="56"/>
      <c r="ACD158" s="56"/>
      <c r="ACE158" s="56"/>
      <c r="ACF158" s="56"/>
      <c r="ACG158" s="56"/>
      <c r="ACH158" s="56"/>
      <c r="ACI158" s="56"/>
      <c r="ACJ158" s="56"/>
      <c r="ACK158" s="56"/>
      <c r="ACL158" s="56"/>
      <c r="ACM158" s="56"/>
      <c r="ACN158" s="56"/>
      <c r="ACO158" s="56"/>
      <c r="ACP158" s="56"/>
      <c r="ACQ158" s="56"/>
      <c r="ACR158" s="56"/>
      <c r="ACS158" s="56"/>
      <c r="ACT158" s="56"/>
      <c r="ACU158" s="56"/>
      <c r="ACV158" s="56"/>
      <c r="ACW158" s="56"/>
      <c r="ACX158" s="56"/>
      <c r="ACY158" s="56"/>
      <c r="ACZ158" s="56"/>
      <c r="ADA158" s="56"/>
      <c r="ADB158" s="56"/>
      <c r="ADC158" s="56"/>
      <c r="ADD158" s="56"/>
      <c r="ADE158" s="56"/>
      <c r="ADF158" s="56"/>
      <c r="ADG158" s="56"/>
      <c r="ADH158" s="56"/>
      <c r="ADI158" s="56"/>
      <c r="ADJ158" s="56"/>
      <c r="ADK158" s="56"/>
      <c r="ADL158" s="56"/>
      <c r="ADM158" s="56"/>
      <c r="ADN158" s="56"/>
      <c r="ADO158" s="56"/>
      <c r="ADP158" s="56"/>
      <c r="ADQ158" s="56"/>
      <c r="ADR158" s="56"/>
      <c r="ADS158" s="56"/>
      <c r="ADT158" s="56"/>
      <c r="ADU158" s="56"/>
      <c r="ADV158" s="56"/>
      <c r="ADW158" s="56"/>
      <c r="ADX158" s="56"/>
      <c r="ADY158" s="56"/>
      <c r="ADZ158" s="56"/>
      <c r="AEA158" s="56"/>
      <c r="AEB158" s="56"/>
      <c r="AEC158" s="56"/>
      <c r="AED158" s="56"/>
      <c r="AEE158" s="56"/>
      <c r="AEF158" s="56"/>
      <c r="AEG158" s="56"/>
      <c r="AEH158" s="56"/>
      <c r="AEI158" s="56"/>
      <c r="AEJ158" s="56"/>
      <c r="AEK158" s="56"/>
      <c r="AEL158" s="56"/>
      <c r="AEM158" s="56"/>
      <c r="AEN158" s="56"/>
      <c r="AEO158" s="56"/>
      <c r="AEP158" s="56"/>
      <c r="AEQ158" s="56"/>
      <c r="AER158" s="56"/>
      <c r="AES158" s="56"/>
      <c r="AET158" s="56"/>
      <c r="AEU158" s="56"/>
      <c r="AEV158" s="56"/>
      <c r="AEW158" s="56"/>
      <c r="AEX158" s="56"/>
      <c r="AEY158" s="56"/>
      <c r="AEZ158" s="56"/>
      <c r="AFA158" s="56"/>
      <c r="AFB158" s="56"/>
      <c r="AFC158" s="56"/>
      <c r="AFD158" s="56"/>
      <c r="AFE158" s="56"/>
      <c r="AFF158" s="56"/>
      <c r="AFG158" s="56"/>
      <c r="AFH158" s="56"/>
      <c r="AFI158" s="56"/>
      <c r="AFJ158" s="56"/>
      <c r="AFK158" s="56"/>
      <c r="AFL158" s="56"/>
      <c r="AFM158" s="56"/>
      <c r="AFN158" s="56"/>
      <c r="AFO158" s="56"/>
      <c r="AFP158" s="56"/>
      <c r="AFQ158" s="56"/>
      <c r="AFR158" s="56"/>
      <c r="AFS158" s="56"/>
      <c r="AFT158" s="56"/>
      <c r="AFU158" s="56"/>
      <c r="AFV158" s="56"/>
      <c r="AFW158" s="56"/>
      <c r="AFX158" s="56"/>
      <c r="AFY158" s="56"/>
      <c r="AFZ158" s="56"/>
      <c r="AGA158" s="56"/>
      <c r="AGB158" s="56"/>
      <c r="AGC158" s="56"/>
      <c r="AGD158" s="56"/>
      <c r="AGE158" s="56"/>
      <c r="AGF158" s="56"/>
      <c r="AGG158" s="56"/>
      <c r="AGH158" s="56"/>
      <c r="AGI158" s="56"/>
      <c r="AGJ158" s="56"/>
      <c r="AGK158" s="56"/>
      <c r="AGL158" s="56"/>
      <c r="AGM158" s="56"/>
      <c r="AGN158" s="56"/>
      <c r="AGO158" s="56"/>
      <c r="AGP158" s="56"/>
      <c r="AGQ158" s="56"/>
      <c r="AGR158" s="56"/>
      <c r="AGS158" s="56"/>
      <c r="AGT158" s="56"/>
      <c r="AGU158" s="56"/>
      <c r="AGV158" s="56"/>
      <c r="AGW158" s="56"/>
      <c r="AGX158" s="56"/>
      <c r="AGY158" s="56"/>
      <c r="AGZ158" s="56"/>
      <c r="AHA158" s="56"/>
      <c r="AHB158" s="56"/>
      <c r="AHC158" s="56"/>
      <c r="AHD158" s="56"/>
      <c r="AHE158" s="56"/>
      <c r="AHF158" s="56"/>
      <c r="AHG158" s="56"/>
      <c r="AHH158" s="56"/>
      <c r="AHI158" s="56"/>
      <c r="AHJ158" s="56"/>
      <c r="AHK158" s="56"/>
      <c r="AHL158" s="56"/>
      <c r="AHM158" s="56"/>
      <c r="AHN158" s="56"/>
      <c r="AHO158" s="56"/>
      <c r="AHP158" s="56"/>
      <c r="AHQ158" s="56"/>
      <c r="AHR158" s="56"/>
      <c r="AHS158" s="56"/>
      <c r="AHT158" s="56"/>
      <c r="AHU158" s="56"/>
      <c r="AHV158" s="56"/>
      <c r="AHW158" s="56"/>
      <c r="AHX158" s="56"/>
      <c r="AHY158" s="56"/>
      <c r="AHZ158" s="56"/>
      <c r="AIA158" s="56"/>
      <c r="AIB158" s="56"/>
      <c r="AIC158" s="56"/>
      <c r="AID158" s="56"/>
      <c r="AIE158" s="56"/>
      <c r="AIF158" s="56"/>
      <c r="AIG158" s="56"/>
      <c r="AIH158" s="56"/>
      <c r="AII158" s="56"/>
      <c r="AIJ158" s="56"/>
      <c r="AIK158" s="56"/>
      <c r="AIL158" s="56"/>
      <c r="AIM158" s="56"/>
      <c r="AIN158" s="56"/>
      <c r="AIO158" s="56"/>
      <c r="AIP158" s="56"/>
      <c r="AIQ158" s="56"/>
      <c r="AIR158" s="56"/>
      <c r="AIS158" s="56"/>
      <c r="AIT158" s="56"/>
      <c r="AIU158" s="56"/>
      <c r="AIV158" s="56"/>
      <c r="AIW158" s="56"/>
      <c r="AIX158" s="56"/>
      <c r="AIY158" s="56"/>
      <c r="AIZ158" s="56"/>
      <c r="AJA158" s="56"/>
      <c r="AJB158" s="56"/>
      <c r="AJC158" s="56"/>
      <c r="AJD158" s="56"/>
      <c r="AJE158" s="56"/>
      <c r="AJF158" s="56"/>
      <c r="AJG158" s="56"/>
      <c r="AJH158" s="56"/>
      <c r="AJI158" s="56"/>
      <c r="AJJ158" s="56"/>
      <c r="AJK158" s="56"/>
      <c r="AJL158" s="56"/>
      <c r="AJM158" s="56"/>
      <c r="AJN158" s="56"/>
      <c r="AJO158" s="56"/>
      <c r="AJP158" s="56"/>
      <c r="AJQ158" s="56"/>
      <c r="AJR158" s="56"/>
      <c r="AJS158" s="56"/>
      <c r="AJT158" s="56"/>
      <c r="AJU158" s="56"/>
      <c r="AJV158" s="56"/>
      <c r="AJW158" s="56"/>
      <c r="AJX158" s="56"/>
      <c r="AJY158" s="56"/>
      <c r="AJZ158" s="56"/>
      <c r="AKA158" s="56"/>
      <c r="AKB158" s="56"/>
      <c r="AKC158" s="56"/>
      <c r="AKD158" s="56"/>
      <c r="AKE158" s="56"/>
      <c r="AKF158" s="56"/>
      <c r="AKG158" s="56"/>
      <c r="AKH158" s="56"/>
      <c r="AKI158" s="56"/>
      <c r="AKJ158" s="56"/>
      <c r="AKK158" s="56"/>
      <c r="AKL158" s="56"/>
      <c r="AKM158" s="56"/>
      <c r="AKN158" s="56"/>
      <c r="AKO158" s="56"/>
      <c r="AKP158" s="56"/>
      <c r="AKQ158" s="56"/>
      <c r="AKR158" s="56"/>
      <c r="AKS158" s="56"/>
      <c r="AKT158" s="56"/>
      <c r="AKU158" s="56"/>
      <c r="AKV158" s="56"/>
      <c r="AKW158" s="56"/>
      <c r="AKX158" s="56"/>
      <c r="AKY158" s="56"/>
      <c r="AKZ158" s="56"/>
      <c r="ALA158" s="56"/>
      <c r="ALB158" s="56"/>
      <c r="ALC158" s="56"/>
      <c r="ALD158" s="56"/>
      <c r="ALE158" s="56"/>
      <c r="ALF158" s="56"/>
      <c r="ALG158" s="56"/>
      <c r="ALH158" s="56"/>
      <c r="ALI158" s="56"/>
      <c r="ALJ158" s="56"/>
      <c r="ALK158" s="56"/>
      <c r="ALL158" s="56"/>
      <c r="ALM158" s="56"/>
      <c r="ALN158" s="56"/>
      <c r="ALO158" s="56"/>
      <c r="ALP158" s="56"/>
      <c r="ALQ158" s="56"/>
      <c r="ALR158" s="56"/>
      <c r="ALS158" s="56"/>
      <c r="ALT158" s="56"/>
      <c r="ALU158" s="56"/>
      <c r="ALV158" s="56"/>
      <c r="ALW158" s="56"/>
      <c r="ALX158" s="56"/>
      <c r="ALY158" s="56"/>
      <c r="ALZ158" s="56"/>
      <c r="AMA158" s="56"/>
      <c r="AMB158" s="56"/>
      <c r="AMC158" s="56"/>
      <c r="AMD158" s="56"/>
      <c r="AME158" s="56"/>
      <c r="AMF158" s="56"/>
      <c r="AMG158" s="56"/>
      <c r="AMH158" s="56"/>
      <c r="AMI158" s="56"/>
      <c r="AMJ158" s="56"/>
      <c r="AMK158" s="56"/>
      <c r="AML158" s="56"/>
      <c r="AMM158" s="56"/>
      <c r="AMN158" s="56"/>
      <c r="AMO158" s="56"/>
      <c r="AMP158" s="56"/>
      <c r="AMQ158" s="56"/>
      <c r="AMR158" s="56"/>
      <c r="AMS158" s="56"/>
      <c r="AMT158" s="56"/>
      <c r="AMU158" s="56"/>
      <c r="AMV158" s="56"/>
      <c r="AMW158" s="56"/>
      <c r="AMX158" s="56"/>
      <c r="AMY158" s="56"/>
      <c r="AMZ158" s="56"/>
      <c r="ANA158" s="56"/>
      <c r="ANB158" s="56"/>
      <c r="ANC158" s="56"/>
      <c r="AND158" s="56"/>
      <c r="ANE158" s="56"/>
      <c r="ANF158" s="56"/>
      <c r="ANG158" s="56"/>
      <c r="ANH158" s="56"/>
      <c r="ANI158" s="56"/>
      <c r="ANJ158" s="56"/>
      <c r="ANK158" s="56"/>
      <c r="ANL158" s="56"/>
      <c r="ANM158" s="56"/>
      <c r="ANN158" s="56"/>
      <c r="ANO158" s="56"/>
      <c r="ANP158" s="56"/>
      <c r="ANQ158" s="56"/>
      <c r="ANR158" s="56"/>
      <c r="ANS158" s="56"/>
      <c r="ANT158" s="56"/>
      <c r="ANU158" s="56"/>
      <c r="ANV158" s="56"/>
      <c r="ANW158" s="56"/>
      <c r="ANX158" s="56"/>
      <c r="ANY158" s="56"/>
      <c r="ANZ158" s="56"/>
      <c r="AOA158" s="56"/>
      <c r="AOB158" s="56"/>
      <c r="AOC158" s="56"/>
      <c r="AOD158" s="56"/>
    </row>
    <row r="159" spans="1:1070" s="56" customFormat="1" ht="15" customHeight="1" x14ac:dyDescent="0.25">
      <c r="A159" s="55"/>
      <c r="B159" s="47"/>
      <c r="C159" s="60"/>
      <c r="D159" s="60"/>
      <c r="E159" s="335"/>
      <c r="F159" s="285"/>
      <c r="G159" s="289"/>
      <c r="H159" s="269"/>
      <c r="I159" s="40">
        <f>(F159*G159)*H159</f>
        <v>0</v>
      </c>
      <c r="J159" s="2"/>
      <c r="K159" s="419" t="str">
        <f t="shared" ref="K159:L164" si="27">IFERROR(H159/$P$5,"")</f>
        <v/>
      </c>
      <c r="L159" s="420" t="str">
        <f t="shared" si="27"/>
        <v/>
      </c>
      <c r="M159" s="47"/>
      <c r="N159" s="47"/>
      <c r="O159" s="53"/>
      <c r="P159" s="53" t="s">
        <v>154</v>
      </c>
      <c r="Q159" s="86"/>
      <c r="R159" s="54"/>
      <c r="S159" s="86"/>
      <c r="T159" s="55"/>
      <c r="U159" s="55"/>
      <c r="V159" s="55"/>
    </row>
    <row r="160" spans="1:1070" s="56" customFormat="1" ht="15" customHeight="1" x14ac:dyDescent="0.25">
      <c r="A160" s="55"/>
      <c r="B160" s="47"/>
      <c r="C160" s="60"/>
      <c r="D160" s="60"/>
      <c r="E160" s="335"/>
      <c r="F160" s="285"/>
      <c r="G160" s="289"/>
      <c r="H160" s="269"/>
      <c r="I160" s="40">
        <f t="shared" ref="I160:I164" si="28">(F160*G160)*H160</f>
        <v>0</v>
      </c>
      <c r="J160" s="2"/>
      <c r="K160" s="291" t="str">
        <f t="shared" si="27"/>
        <v/>
      </c>
      <c r="L160" s="290" t="str">
        <f t="shared" si="27"/>
        <v/>
      </c>
      <c r="M160" s="47"/>
      <c r="N160" s="47"/>
      <c r="O160" s="54"/>
      <c r="P160" s="54" t="s">
        <v>155</v>
      </c>
      <c r="Q160" s="86"/>
      <c r="R160" s="54"/>
      <c r="S160" s="86"/>
      <c r="T160" s="55"/>
      <c r="U160" s="55"/>
      <c r="V160" s="55"/>
    </row>
    <row r="161" spans="1:1070" s="56" customFormat="1" ht="15" customHeight="1" x14ac:dyDescent="0.25">
      <c r="A161" s="55"/>
      <c r="B161" s="47"/>
      <c r="C161" s="60"/>
      <c r="D161" s="60"/>
      <c r="E161" s="335"/>
      <c r="F161" s="285"/>
      <c r="G161" s="289"/>
      <c r="H161" s="269"/>
      <c r="I161" s="40">
        <f t="shared" si="28"/>
        <v>0</v>
      </c>
      <c r="J161" s="2"/>
      <c r="K161" s="291" t="str">
        <f t="shared" si="27"/>
        <v/>
      </c>
      <c r="L161" s="290" t="str">
        <f t="shared" si="27"/>
        <v/>
      </c>
      <c r="M161" s="47"/>
      <c r="N161" s="47"/>
      <c r="O161" s="54"/>
      <c r="P161" s="54"/>
      <c r="Q161" s="53"/>
      <c r="R161" s="54"/>
      <c r="S161" s="55"/>
      <c r="T161" s="55"/>
      <c r="U161" s="55"/>
      <c r="V161" s="55"/>
    </row>
    <row r="162" spans="1:1070" s="56" customFormat="1" ht="15" customHeight="1" x14ac:dyDescent="0.25">
      <c r="A162" s="55"/>
      <c r="B162" s="47"/>
      <c r="C162" s="60"/>
      <c r="D162" s="60"/>
      <c r="E162" s="335"/>
      <c r="F162" s="285"/>
      <c r="G162" s="289"/>
      <c r="H162" s="269"/>
      <c r="I162" s="40">
        <f t="shared" si="28"/>
        <v>0</v>
      </c>
      <c r="J162" s="2"/>
      <c r="K162" s="291" t="str">
        <f t="shared" si="27"/>
        <v/>
      </c>
      <c r="L162" s="290" t="str">
        <f t="shared" si="27"/>
        <v/>
      </c>
      <c r="M162" s="47"/>
      <c r="N162" s="47"/>
      <c r="O162" s="54"/>
      <c r="P162" s="54"/>
      <c r="Q162" s="53"/>
      <c r="R162" s="54"/>
      <c r="S162" s="55"/>
      <c r="T162" s="55"/>
      <c r="U162" s="55"/>
      <c r="V162" s="55"/>
    </row>
    <row r="163" spans="1:1070" s="56" customFormat="1" ht="15" customHeight="1" x14ac:dyDescent="0.25">
      <c r="A163" s="55"/>
      <c r="B163" s="47"/>
      <c r="C163" s="60"/>
      <c r="D163" s="60"/>
      <c r="E163" s="335"/>
      <c r="F163" s="285"/>
      <c r="G163" s="289"/>
      <c r="H163" s="269"/>
      <c r="I163" s="40">
        <f t="shared" si="28"/>
        <v>0</v>
      </c>
      <c r="J163" s="2"/>
      <c r="K163" s="291" t="str">
        <f t="shared" si="27"/>
        <v/>
      </c>
      <c r="L163" s="290" t="str">
        <f t="shared" si="27"/>
        <v/>
      </c>
      <c r="M163" s="47"/>
      <c r="N163" s="47"/>
      <c r="O163" s="54"/>
      <c r="P163" s="54"/>
      <c r="Q163" s="53"/>
      <c r="R163" s="54"/>
      <c r="S163" s="55"/>
      <c r="T163" s="55"/>
      <c r="U163" s="55"/>
      <c r="V163" s="55"/>
    </row>
    <row r="164" spans="1:1070" s="56" customFormat="1" ht="15" customHeight="1" thickBot="1" x14ac:dyDescent="0.3">
      <c r="A164" s="55"/>
      <c r="B164" s="47"/>
      <c r="C164" s="60"/>
      <c r="D164" s="60"/>
      <c r="E164" s="335"/>
      <c r="F164" s="285"/>
      <c r="G164" s="289"/>
      <c r="H164" s="269"/>
      <c r="I164" s="40">
        <f t="shared" si="28"/>
        <v>0</v>
      </c>
      <c r="J164" s="2"/>
      <c r="K164" s="421" t="str">
        <f t="shared" si="27"/>
        <v/>
      </c>
      <c r="L164" s="422" t="str">
        <f t="shared" si="27"/>
        <v/>
      </c>
      <c r="M164" s="47"/>
      <c r="N164" s="47"/>
      <c r="O164" s="53"/>
      <c r="P164" s="54"/>
      <c r="Q164" s="54"/>
      <c r="R164" s="54"/>
      <c r="S164" s="55"/>
      <c r="T164" s="55"/>
      <c r="U164" s="55"/>
      <c r="V164" s="55"/>
    </row>
    <row r="165" spans="1:1070" ht="15" customHeight="1" thickTop="1" x14ac:dyDescent="0.25">
      <c r="B165" s="47"/>
      <c r="C165" s="60"/>
      <c r="D165" s="60"/>
      <c r="E165" s="651" t="s">
        <v>189</v>
      </c>
      <c r="F165" s="652"/>
      <c r="G165" s="12"/>
      <c r="H165" s="12"/>
      <c r="I165" s="275">
        <f>SUM(I159:I164)</f>
        <v>0</v>
      </c>
      <c r="J165" s="16"/>
      <c r="K165" s="13"/>
      <c r="L165" s="276">
        <f>SUM(L159:L164)</f>
        <v>0</v>
      </c>
      <c r="M165" s="47"/>
      <c r="N165" s="47"/>
      <c r="O165" s="53"/>
      <c r="P165" s="54"/>
      <c r="Q165" s="54"/>
      <c r="R165" s="54"/>
    </row>
    <row r="166" spans="1:1070" ht="18.75" customHeight="1" x14ac:dyDescent="0.25">
      <c r="B166" s="47"/>
      <c r="C166" s="60"/>
      <c r="D166" s="414" t="s">
        <v>193</v>
      </c>
      <c r="E166" s="646" t="s">
        <v>190</v>
      </c>
      <c r="F166" s="647"/>
      <c r="G166" s="648"/>
      <c r="H166" s="653" t="s">
        <v>87</v>
      </c>
      <c r="I166" s="654"/>
      <c r="J166" s="306"/>
      <c r="K166" s="653" t="s">
        <v>88</v>
      </c>
      <c r="L166" s="655"/>
      <c r="M166" s="47"/>
      <c r="N166" s="47"/>
      <c r="O166" s="53"/>
      <c r="P166" s="54"/>
      <c r="Q166" s="54"/>
      <c r="R166" s="54"/>
    </row>
    <row r="167" spans="1:1070" s="58" customFormat="1" ht="15.75" x14ac:dyDescent="0.25">
      <c r="A167" s="55"/>
      <c r="B167" s="47"/>
      <c r="C167" s="60"/>
      <c r="D167" s="75"/>
      <c r="E167" s="656" t="s">
        <v>146</v>
      </c>
      <c r="F167" s="657"/>
      <c r="G167" s="324" t="s">
        <v>92</v>
      </c>
      <c r="H167" s="318" t="s">
        <v>97</v>
      </c>
      <c r="I167" s="318" t="s">
        <v>76</v>
      </c>
      <c r="J167" s="284"/>
      <c r="K167" s="321" t="s">
        <v>97</v>
      </c>
      <c r="L167" s="23" t="s">
        <v>76</v>
      </c>
      <c r="M167" s="47"/>
      <c r="N167" s="47"/>
      <c r="O167" s="53"/>
      <c r="P167" s="54"/>
      <c r="Q167" s="54"/>
      <c r="R167" s="54"/>
      <c r="S167" s="55"/>
      <c r="T167" s="55"/>
      <c r="U167" s="55"/>
      <c r="V167" s="55"/>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c r="DQ167" s="56"/>
      <c r="DR167" s="56"/>
      <c r="DS167" s="56"/>
      <c r="DT167" s="56"/>
      <c r="DU167" s="56"/>
      <c r="DV167" s="56"/>
      <c r="DW167" s="56"/>
      <c r="DX167" s="56"/>
      <c r="DY167" s="56"/>
      <c r="DZ167" s="56"/>
      <c r="EA167" s="56"/>
      <c r="EB167" s="56"/>
      <c r="EC167" s="56"/>
      <c r="ED167" s="56"/>
      <c r="EE167" s="56"/>
      <c r="EF167" s="56"/>
      <c r="EG167" s="56"/>
      <c r="EH167" s="56"/>
      <c r="EI167" s="56"/>
      <c r="EJ167" s="56"/>
      <c r="EK167" s="56"/>
      <c r="EL167" s="56"/>
      <c r="EM167" s="56"/>
      <c r="EN167" s="56"/>
      <c r="EO167" s="56"/>
      <c r="EP167" s="56"/>
      <c r="EQ167" s="56"/>
      <c r="ER167" s="56"/>
      <c r="ES167" s="56"/>
      <c r="ET167" s="56"/>
      <c r="EU167" s="56"/>
      <c r="EV167" s="56"/>
      <c r="EW167" s="56"/>
      <c r="EX167" s="56"/>
      <c r="EY167" s="56"/>
      <c r="EZ167" s="56"/>
      <c r="FA167" s="56"/>
      <c r="FB167" s="56"/>
      <c r="FC167" s="56"/>
      <c r="FD167" s="56"/>
      <c r="FE167" s="56"/>
      <c r="FF167" s="56"/>
      <c r="FG167" s="56"/>
      <c r="FH167" s="56"/>
      <c r="FI167" s="56"/>
      <c r="FJ167" s="56"/>
      <c r="FK167" s="56"/>
      <c r="FL167" s="56"/>
      <c r="FM167" s="56"/>
      <c r="FN167" s="56"/>
      <c r="FO167" s="56"/>
      <c r="FP167" s="56"/>
      <c r="FQ167" s="56"/>
      <c r="FR167" s="56"/>
      <c r="FS167" s="56"/>
      <c r="FT167" s="56"/>
      <c r="FU167" s="56"/>
      <c r="FV167" s="56"/>
      <c r="FW167" s="56"/>
      <c r="FX167" s="56"/>
      <c r="FY167" s="56"/>
      <c r="FZ167" s="56"/>
      <c r="GA167" s="56"/>
      <c r="GB167" s="56"/>
      <c r="GC167" s="56"/>
      <c r="GD167" s="56"/>
      <c r="GE167" s="56"/>
      <c r="GF167" s="56"/>
      <c r="GG167" s="56"/>
      <c r="GH167" s="56"/>
      <c r="GI167" s="56"/>
      <c r="GJ167" s="56"/>
      <c r="GK167" s="56"/>
      <c r="GL167" s="56"/>
      <c r="GM167" s="56"/>
      <c r="GN167" s="56"/>
      <c r="GO167" s="56"/>
      <c r="GP167" s="56"/>
      <c r="GQ167" s="56"/>
      <c r="GR167" s="56"/>
      <c r="GS167" s="56"/>
      <c r="GT167" s="56"/>
      <c r="GU167" s="56"/>
      <c r="GV167" s="56"/>
      <c r="GW167" s="56"/>
      <c r="GX167" s="56"/>
      <c r="GY167" s="56"/>
      <c r="GZ167" s="56"/>
      <c r="HA167" s="56"/>
      <c r="HB167" s="56"/>
      <c r="HC167" s="56"/>
      <c r="HD167" s="56"/>
      <c r="HE167" s="56"/>
      <c r="HF167" s="56"/>
      <c r="HG167" s="56"/>
      <c r="HH167" s="56"/>
      <c r="HI167" s="56"/>
      <c r="HJ167" s="56"/>
      <c r="HK167" s="56"/>
      <c r="HL167" s="56"/>
      <c r="HM167" s="56"/>
      <c r="HN167" s="56"/>
      <c r="HO167" s="56"/>
      <c r="HP167" s="56"/>
      <c r="HQ167" s="56"/>
      <c r="HR167" s="56"/>
      <c r="HS167" s="56"/>
      <c r="HT167" s="56"/>
      <c r="HU167" s="56"/>
      <c r="HV167" s="56"/>
      <c r="HW167" s="56"/>
      <c r="HX167" s="56"/>
      <c r="HY167" s="56"/>
      <c r="HZ167" s="56"/>
      <c r="IA167" s="56"/>
      <c r="IB167" s="56"/>
      <c r="IC167" s="56"/>
      <c r="ID167" s="56"/>
      <c r="IE167" s="56"/>
      <c r="IF167" s="56"/>
      <c r="IG167" s="56"/>
      <c r="IH167" s="56"/>
      <c r="II167" s="56"/>
      <c r="IJ167" s="56"/>
      <c r="IK167" s="56"/>
      <c r="IL167" s="56"/>
      <c r="IM167" s="56"/>
      <c r="IN167" s="56"/>
      <c r="IO167" s="56"/>
      <c r="IP167" s="56"/>
      <c r="IQ167" s="56"/>
      <c r="IR167" s="56"/>
      <c r="IS167" s="56"/>
      <c r="IT167" s="56"/>
      <c r="IU167" s="56"/>
      <c r="IV167" s="56"/>
      <c r="IW167" s="56"/>
      <c r="IX167" s="56"/>
      <c r="IY167" s="56"/>
      <c r="IZ167" s="56"/>
      <c r="JA167" s="56"/>
      <c r="JB167" s="56"/>
      <c r="JC167" s="56"/>
      <c r="JD167" s="56"/>
      <c r="JE167" s="56"/>
      <c r="JF167" s="56"/>
      <c r="JG167" s="56"/>
      <c r="JH167" s="56"/>
      <c r="JI167" s="56"/>
      <c r="JJ167" s="56"/>
      <c r="JK167" s="56"/>
      <c r="JL167" s="56"/>
      <c r="JM167" s="56"/>
      <c r="JN167" s="56"/>
      <c r="JO167" s="56"/>
      <c r="JP167" s="56"/>
      <c r="JQ167" s="56"/>
      <c r="JR167" s="56"/>
      <c r="JS167" s="56"/>
      <c r="JT167" s="56"/>
      <c r="JU167" s="56"/>
      <c r="JV167" s="56"/>
      <c r="JW167" s="56"/>
      <c r="JX167" s="56"/>
      <c r="JY167" s="56"/>
      <c r="JZ167" s="56"/>
      <c r="KA167" s="56"/>
      <c r="KB167" s="56"/>
      <c r="KC167" s="56"/>
      <c r="KD167" s="56"/>
      <c r="KE167" s="56"/>
      <c r="KF167" s="56"/>
      <c r="KG167" s="56"/>
      <c r="KH167" s="56"/>
      <c r="KI167" s="56"/>
      <c r="KJ167" s="56"/>
      <c r="KK167" s="56"/>
      <c r="KL167" s="56"/>
      <c r="KM167" s="56"/>
      <c r="KN167" s="56"/>
      <c r="KO167" s="56"/>
      <c r="KP167" s="56"/>
      <c r="KQ167" s="56"/>
      <c r="KR167" s="56"/>
      <c r="KS167" s="56"/>
      <c r="KT167" s="56"/>
      <c r="KU167" s="56"/>
      <c r="KV167" s="56"/>
      <c r="KW167" s="56"/>
      <c r="KX167" s="56"/>
      <c r="KY167" s="56"/>
      <c r="KZ167" s="56"/>
      <c r="LA167" s="56"/>
      <c r="LB167" s="56"/>
      <c r="LC167" s="56"/>
      <c r="LD167" s="56"/>
      <c r="LE167" s="56"/>
      <c r="LF167" s="56"/>
      <c r="LG167" s="56"/>
      <c r="LH167" s="56"/>
      <c r="LI167" s="56"/>
      <c r="LJ167" s="56"/>
      <c r="LK167" s="56"/>
      <c r="LL167" s="56"/>
      <c r="LM167" s="56"/>
      <c r="LN167" s="56"/>
      <c r="LO167" s="56"/>
      <c r="LP167" s="56"/>
      <c r="LQ167" s="56"/>
      <c r="LR167" s="56"/>
      <c r="LS167" s="56"/>
      <c r="LT167" s="56"/>
      <c r="LU167" s="56"/>
      <c r="LV167" s="56"/>
      <c r="LW167" s="56"/>
      <c r="LX167" s="56"/>
      <c r="LY167" s="56"/>
      <c r="LZ167" s="56"/>
      <c r="MA167" s="56"/>
      <c r="MB167" s="56"/>
      <c r="MC167" s="56"/>
      <c r="MD167" s="56"/>
      <c r="ME167" s="56"/>
      <c r="MF167" s="56"/>
      <c r="MG167" s="56"/>
      <c r="MH167" s="56"/>
      <c r="MI167" s="56"/>
      <c r="MJ167" s="56"/>
      <c r="MK167" s="56"/>
      <c r="ML167" s="56"/>
      <c r="MM167" s="56"/>
      <c r="MN167" s="56"/>
      <c r="MO167" s="56"/>
      <c r="MP167" s="56"/>
      <c r="MQ167" s="56"/>
      <c r="MR167" s="56"/>
      <c r="MS167" s="56"/>
      <c r="MT167" s="56"/>
      <c r="MU167" s="56"/>
      <c r="MV167" s="56"/>
      <c r="MW167" s="56"/>
      <c r="MX167" s="56"/>
      <c r="MY167" s="56"/>
      <c r="MZ167" s="56"/>
      <c r="NA167" s="56"/>
      <c r="NB167" s="56"/>
      <c r="NC167" s="56"/>
      <c r="ND167" s="56"/>
      <c r="NE167" s="56"/>
      <c r="NF167" s="56"/>
      <c r="NG167" s="56"/>
      <c r="NH167" s="56"/>
      <c r="NI167" s="56"/>
      <c r="NJ167" s="56"/>
      <c r="NK167" s="56"/>
      <c r="NL167" s="56"/>
      <c r="NM167" s="56"/>
      <c r="NN167" s="56"/>
      <c r="NO167" s="56"/>
      <c r="NP167" s="56"/>
      <c r="NQ167" s="56"/>
      <c r="NR167" s="56"/>
      <c r="NS167" s="56"/>
      <c r="NT167" s="56"/>
      <c r="NU167" s="56"/>
      <c r="NV167" s="56"/>
      <c r="NW167" s="56"/>
      <c r="NX167" s="56"/>
      <c r="NY167" s="56"/>
      <c r="NZ167" s="56"/>
      <c r="OA167" s="56"/>
      <c r="OB167" s="56"/>
      <c r="OC167" s="56"/>
      <c r="OD167" s="56"/>
      <c r="OE167" s="56"/>
      <c r="OF167" s="56"/>
      <c r="OG167" s="56"/>
      <c r="OH167" s="56"/>
      <c r="OI167" s="56"/>
      <c r="OJ167" s="56"/>
      <c r="OK167" s="56"/>
      <c r="OL167" s="56"/>
      <c r="OM167" s="56"/>
      <c r="ON167" s="56"/>
      <c r="OO167" s="56"/>
      <c r="OP167" s="56"/>
      <c r="OQ167" s="56"/>
      <c r="OR167" s="56"/>
      <c r="OS167" s="56"/>
      <c r="OT167" s="56"/>
      <c r="OU167" s="56"/>
      <c r="OV167" s="56"/>
      <c r="OW167" s="56"/>
      <c r="OX167" s="56"/>
      <c r="OY167" s="56"/>
      <c r="OZ167" s="56"/>
      <c r="PA167" s="56"/>
      <c r="PB167" s="56"/>
      <c r="PC167" s="56"/>
      <c r="PD167" s="56"/>
      <c r="PE167" s="56"/>
      <c r="PF167" s="56"/>
      <c r="PG167" s="56"/>
      <c r="PH167" s="56"/>
      <c r="PI167" s="56"/>
      <c r="PJ167" s="56"/>
      <c r="PK167" s="56"/>
      <c r="PL167" s="56"/>
      <c r="PM167" s="56"/>
      <c r="PN167" s="56"/>
      <c r="PO167" s="56"/>
      <c r="PP167" s="56"/>
      <c r="PQ167" s="56"/>
      <c r="PR167" s="56"/>
      <c r="PS167" s="56"/>
      <c r="PT167" s="56"/>
      <c r="PU167" s="56"/>
      <c r="PV167" s="56"/>
      <c r="PW167" s="56"/>
      <c r="PX167" s="56"/>
      <c r="PY167" s="56"/>
      <c r="PZ167" s="56"/>
      <c r="QA167" s="56"/>
      <c r="QB167" s="56"/>
      <c r="QC167" s="56"/>
      <c r="QD167" s="56"/>
      <c r="QE167" s="56"/>
      <c r="QF167" s="56"/>
      <c r="QG167" s="56"/>
      <c r="QH167" s="56"/>
      <c r="QI167" s="56"/>
      <c r="QJ167" s="56"/>
      <c r="QK167" s="56"/>
      <c r="QL167" s="56"/>
      <c r="QM167" s="56"/>
      <c r="QN167" s="56"/>
      <c r="QO167" s="56"/>
      <c r="QP167" s="56"/>
      <c r="QQ167" s="56"/>
      <c r="QR167" s="56"/>
      <c r="QS167" s="56"/>
      <c r="QT167" s="56"/>
      <c r="QU167" s="56"/>
      <c r="QV167" s="56"/>
      <c r="QW167" s="56"/>
      <c r="QX167" s="56"/>
      <c r="QY167" s="56"/>
      <c r="QZ167" s="56"/>
      <c r="RA167" s="56"/>
      <c r="RB167" s="56"/>
      <c r="RC167" s="56"/>
      <c r="RD167" s="56"/>
      <c r="RE167" s="56"/>
      <c r="RF167" s="56"/>
      <c r="RG167" s="56"/>
      <c r="RH167" s="56"/>
      <c r="RI167" s="56"/>
      <c r="RJ167" s="56"/>
      <c r="RK167" s="56"/>
      <c r="RL167" s="56"/>
      <c r="RM167" s="56"/>
      <c r="RN167" s="56"/>
      <c r="RO167" s="56"/>
      <c r="RP167" s="56"/>
      <c r="RQ167" s="56"/>
      <c r="RR167" s="56"/>
      <c r="RS167" s="56"/>
      <c r="RT167" s="56"/>
      <c r="RU167" s="56"/>
      <c r="RV167" s="56"/>
      <c r="RW167" s="56"/>
      <c r="RX167" s="56"/>
      <c r="RY167" s="56"/>
      <c r="RZ167" s="56"/>
      <c r="SA167" s="56"/>
      <c r="SB167" s="56"/>
      <c r="SC167" s="56"/>
      <c r="SD167" s="56"/>
      <c r="SE167" s="56"/>
      <c r="SF167" s="56"/>
      <c r="SG167" s="56"/>
      <c r="SH167" s="56"/>
      <c r="SI167" s="56"/>
      <c r="SJ167" s="56"/>
      <c r="SK167" s="56"/>
      <c r="SL167" s="56"/>
      <c r="SM167" s="56"/>
      <c r="SN167" s="56"/>
      <c r="SO167" s="56"/>
      <c r="SP167" s="56"/>
      <c r="SQ167" s="56"/>
      <c r="SR167" s="56"/>
      <c r="SS167" s="56"/>
      <c r="ST167" s="56"/>
      <c r="SU167" s="56"/>
      <c r="SV167" s="56"/>
      <c r="SW167" s="56"/>
      <c r="SX167" s="56"/>
      <c r="SY167" s="56"/>
      <c r="SZ167" s="56"/>
      <c r="TA167" s="56"/>
      <c r="TB167" s="56"/>
      <c r="TC167" s="56"/>
      <c r="TD167" s="56"/>
      <c r="TE167" s="56"/>
      <c r="TF167" s="56"/>
      <c r="TG167" s="56"/>
      <c r="TH167" s="56"/>
      <c r="TI167" s="56"/>
      <c r="TJ167" s="56"/>
      <c r="TK167" s="56"/>
      <c r="TL167" s="56"/>
      <c r="TM167" s="56"/>
      <c r="TN167" s="56"/>
      <c r="TO167" s="56"/>
      <c r="TP167" s="56"/>
      <c r="TQ167" s="56"/>
      <c r="TR167" s="56"/>
      <c r="TS167" s="56"/>
      <c r="TT167" s="56"/>
      <c r="TU167" s="56"/>
      <c r="TV167" s="56"/>
      <c r="TW167" s="56"/>
      <c r="TX167" s="56"/>
      <c r="TY167" s="56"/>
      <c r="TZ167" s="56"/>
      <c r="UA167" s="56"/>
      <c r="UB167" s="56"/>
      <c r="UC167" s="56"/>
      <c r="UD167" s="56"/>
      <c r="UE167" s="56"/>
      <c r="UF167" s="56"/>
      <c r="UG167" s="56"/>
      <c r="UH167" s="56"/>
      <c r="UI167" s="56"/>
      <c r="UJ167" s="56"/>
      <c r="UK167" s="56"/>
      <c r="UL167" s="56"/>
      <c r="UM167" s="56"/>
      <c r="UN167" s="56"/>
      <c r="UO167" s="56"/>
      <c r="UP167" s="56"/>
      <c r="UQ167" s="56"/>
      <c r="UR167" s="56"/>
      <c r="US167" s="56"/>
      <c r="UT167" s="56"/>
      <c r="UU167" s="56"/>
      <c r="UV167" s="56"/>
      <c r="UW167" s="56"/>
      <c r="UX167" s="56"/>
      <c r="UY167" s="56"/>
      <c r="UZ167" s="56"/>
      <c r="VA167" s="56"/>
      <c r="VB167" s="56"/>
      <c r="VC167" s="56"/>
      <c r="VD167" s="56"/>
      <c r="VE167" s="56"/>
      <c r="VF167" s="56"/>
      <c r="VG167" s="56"/>
      <c r="VH167" s="56"/>
      <c r="VI167" s="56"/>
      <c r="VJ167" s="56"/>
      <c r="VK167" s="56"/>
      <c r="VL167" s="56"/>
      <c r="VM167" s="56"/>
      <c r="VN167" s="56"/>
      <c r="VO167" s="56"/>
      <c r="VP167" s="56"/>
      <c r="VQ167" s="56"/>
      <c r="VR167" s="56"/>
      <c r="VS167" s="56"/>
      <c r="VT167" s="56"/>
      <c r="VU167" s="56"/>
      <c r="VV167" s="56"/>
      <c r="VW167" s="56"/>
      <c r="VX167" s="56"/>
      <c r="VY167" s="56"/>
      <c r="VZ167" s="56"/>
      <c r="WA167" s="56"/>
      <c r="WB167" s="56"/>
      <c r="WC167" s="56"/>
      <c r="WD167" s="56"/>
      <c r="WE167" s="56"/>
      <c r="WF167" s="56"/>
      <c r="WG167" s="56"/>
      <c r="WH167" s="56"/>
      <c r="WI167" s="56"/>
      <c r="WJ167" s="56"/>
      <c r="WK167" s="56"/>
      <c r="WL167" s="56"/>
      <c r="WM167" s="56"/>
      <c r="WN167" s="56"/>
      <c r="WO167" s="56"/>
      <c r="WP167" s="56"/>
      <c r="WQ167" s="56"/>
      <c r="WR167" s="56"/>
      <c r="WS167" s="56"/>
      <c r="WT167" s="56"/>
      <c r="WU167" s="56"/>
      <c r="WV167" s="56"/>
      <c r="WW167" s="56"/>
      <c r="WX167" s="56"/>
      <c r="WY167" s="56"/>
      <c r="WZ167" s="56"/>
      <c r="XA167" s="56"/>
      <c r="XB167" s="56"/>
      <c r="XC167" s="56"/>
      <c r="XD167" s="56"/>
      <c r="XE167" s="56"/>
      <c r="XF167" s="56"/>
      <c r="XG167" s="56"/>
      <c r="XH167" s="56"/>
      <c r="XI167" s="56"/>
      <c r="XJ167" s="56"/>
      <c r="XK167" s="56"/>
      <c r="XL167" s="56"/>
      <c r="XM167" s="56"/>
      <c r="XN167" s="56"/>
      <c r="XO167" s="56"/>
      <c r="XP167" s="56"/>
      <c r="XQ167" s="56"/>
      <c r="XR167" s="56"/>
      <c r="XS167" s="56"/>
      <c r="XT167" s="56"/>
      <c r="XU167" s="56"/>
      <c r="XV167" s="56"/>
      <c r="XW167" s="56"/>
      <c r="XX167" s="56"/>
      <c r="XY167" s="56"/>
      <c r="XZ167" s="56"/>
      <c r="YA167" s="56"/>
      <c r="YB167" s="56"/>
      <c r="YC167" s="56"/>
      <c r="YD167" s="56"/>
      <c r="YE167" s="56"/>
      <c r="YF167" s="56"/>
      <c r="YG167" s="56"/>
      <c r="YH167" s="56"/>
      <c r="YI167" s="56"/>
      <c r="YJ167" s="56"/>
      <c r="YK167" s="56"/>
      <c r="YL167" s="56"/>
      <c r="YM167" s="56"/>
      <c r="YN167" s="56"/>
      <c r="YO167" s="56"/>
      <c r="YP167" s="56"/>
      <c r="YQ167" s="56"/>
      <c r="YR167" s="56"/>
      <c r="YS167" s="56"/>
      <c r="YT167" s="56"/>
      <c r="YU167" s="56"/>
      <c r="YV167" s="56"/>
      <c r="YW167" s="56"/>
      <c r="YX167" s="56"/>
      <c r="YY167" s="56"/>
      <c r="YZ167" s="56"/>
      <c r="ZA167" s="56"/>
      <c r="ZB167" s="56"/>
      <c r="ZC167" s="56"/>
      <c r="ZD167" s="56"/>
      <c r="ZE167" s="56"/>
      <c r="ZF167" s="56"/>
      <c r="ZG167" s="56"/>
      <c r="ZH167" s="56"/>
      <c r="ZI167" s="56"/>
      <c r="ZJ167" s="56"/>
      <c r="ZK167" s="56"/>
      <c r="ZL167" s="56"/>
      <c r="ZM167" s="56"/>
      <c r="ZN167" s="56"/>
      <c r="ZO167" s="56"/>
      <c r="ZP167" s="56"/>
      <c r="ZQ167" s="56"/>
      <c r="ZR167" s="56"/>
      <c r="ZS167" s="56"/>
      <c r="ZT167" s="56"/>
      <c r="ZU167" s="56"/>
      <c r="ZV167" s="56"/>
      <c r="ZW167" s="56"/>
      <c r="ZX167" s="56"/>
      <c r="ZY167" s="56"/>
      <c r="ZZ167" s="56"/>
      <c r="AAA167" s="56"/>
      <c r="AAB167" s="56"/>
      <c r="AAC167" s="56"/>
      <c r="AAD167" s="56"/>
      <c r="AAE167" s="56"/>
      <c r="AAF167" s="56"/>
      <c r="AAG167" s="56"/>
      <c r="AAH167" s="56"/>
      <c r="AAI167" s="56"/>
      <c r="AAJ167" s="56"/>
      <c r="AAK167" s="56"/>
      <c r="AAL167" s="56"/>
      <c r="AAM167" s="56"/>
      <c r="AAN167" s="56"/>
      <c r="AAO167" s="56"/>
      <c r="AAP167" s="56"/>
      <c r="AAQ167" s="56"/>
      <c r="AAR167" s="56"/>
      <c r="AAS167" s="56"/>
      <c r="AAT167" s="56"/>
      <c r="AAU167" s="56"/>
      <c r="AAV167" s="56"/>
      <c r="AAW167" s="56"/>
      <c r="AAX167" s="56"/>
      <c r="AAY167" s="56"/>
      <c r="AAZ167" s="56"/>
      <c r="ABA167" s="56"/>
      <c r="ABB167" s="56"/>
      <c r="ABC167" s="56"/>
      <c r="ABD167" s="56"/>
      <c r="ABE167" s="56"/>
      <c r="ABF167" s="56"/>
      <c r="ABG167" s="56"/>
      <c r="ABH167" s="56"/>
      <c r="ABI167" s="56"/>
      <c r="ABJ167" s="56"/>
      <c r="ABK167" s="56"/>
      <c r="ABL167" s="56"/>
      <c r="ABM167" s="56"/>
      <c r="ABN167" s="56"/>
      <c r="ABO167" s="56"/>
      <c r="ABP167" s="56"/>
      <c r="ABQ167" s="56"/>
      <c r="ABR167" s="56"/>
      <c r="ABS167" s="56"/>
      <c r="ABT167" s="56"/>
      <c r="ABU167" s="56"/>
      <c r="ABV167" s="56"/>
      <c r="ABW167" s="56"/>
      <c r="ABX167" s="56"/>
      <c r="ABY167" s="56"/>
      <c r="ABZ167" s="56"/>
      <c r="ACA167" s="56"/>
      <c r="ACB167" s="56"/>
      <c r="ACC167" s="56"/>
      <c r="ACD167" s="56"/>
      <c r="ACE167" s="56"/>
      <c r="ACF167" s="56"/>
      <c r="ACG167" s="56"/>
      <c r="ACH167" s="56"/>
      <c r="ACI167" s="56"/>
      <c r="ACJ167" s="56"/>
      <c r="ACK167" s="56"/>
      <c r="ACL167" s="56"/>
      <c r="ACM167" s="56"/>
      <c r="ACN167" s="56"/>
      <c r="ACO167" s="56"/>
      <c r="ACP167" s="56"/>
      <c r="ACQ167" s="56"/>
      <c r="ACR167" s="56"/>
      <c r="ACS167" s="56"/>
      <c r="ACT167" s="56"/>
      <c r="ACU167" s="56"/>
      <c r="ACV167" s="56"/>
      <c r="ACW167" s="56"/>
      <c r="ACX167" s="56"/>
      <c r="ACY167" s="56"/>
      <c r="ACZ167" s="56"/>
      <c r="ADA167" s="56"/>
      <c r="ADB167" s="56"/>
      <c r="ADC167" s="56"/>
      <c r="ADD167" s="56"/>
      <c r="ADE167" s="56"/>
      <c r="ADF167" s="56"/>
      <c r="ADG167" s="56"/>
      <c r="ADH167" s="56"/>
      <c r="ADI167" s="56"/>
      <c r="ADJ167" s="56"/>
      <c r="ADK167" s="56"/>
      <c r="ADL167" s="56"/>
      <c r="ADM167" s="56"/>
      <c r="ADN167" s="56"/>
      <c r="ADO167" s="56"/>
      <c r="ADP167" s="56"/>
      <c r="ADQ167" s="56"/>
      <c r="ADR167" s="56"/>
      <c r="ADS167" s="56"/>
      <c r="ADT167" s="56"/>
      <c r="ADU167" s="56"/>
      <c r="ADV167" s="56"/>
      <c r="ADW167" s="56"/>
      <c r="ADX167" s="56"/>
      <c r="ADY167" s="56"/>
      <c r="ADZ167" s="56"/>
      <c r="AEA167" s="56"/>
      <c r="AEB167" s="56"/>
      <c r="AEC167" s="56"/>
      <c r="AED167" s="56"/>
      <c r="AEE167" s="56"/>
      <c r="AEF167" s="56"/>
      <c r="AEG167" s="56"/>
      <c r="AEH167" s="56"/>
      <c r="AEI167" s="56"/>
      <c r="AEJ167" s="56"/>
      <c r="AEK167" s="56"/>
      <c r="AEL167" s="56"/>
      <c r="AEM167" s="56"/>
      <c r="AEN167" s="56"/>
      <c r="AEO167" s="56"/>
      <c r="AEP167" s="56"/>
      <c r="AEQ167" s="56"/>
      <c r="AER167" s="56"/>
      <c r="AES167" s="56"/>
      <c r="AET167" s="56"/>
      <c r="AEU167" s="56"/>
      <c r="AEV167" s="56"/>
      <c r="AEW167" s="56"/>
      <c r="AEX167" s="56"/>
      <c r="AEY167" s="56"/>
      <c r="AEZ167" s="56"/>
      <c r="AFA167" s="56"/>
      <c r="AFB167" s="56"/>
      <c r="AFC167" s="56"/>
      <c r="AFD167" s="56"/>
      <c r="AFE167" s="56"/>
      <c r="AFF167" s="56"/>
      <c r="AFG167" s="56"/>
      <c r="AFH167" s="56"/>
      <c r="AFI167" s="56"/>
      <c r="AFJ167" s="56"/>
      <c r="AFK167" s="56"/>
      <c r="AFL167" s="56"/>
      <c r="AFM167" s="56"/>
      <c r="AFN167" s="56"/>
      <c r="AFO167" s="56"/>
      <c r="AFP167" s="56"/>
      <c r="AFQ167" s="56"/>
      <c r="AFR167" s="56"/>
      <c r="AFS167" s="56"/>
      <c r="AFT167" s="56"/>
      <c r="AFU167" s="56"/>
      <c r="AFV167" s="56"/>
      <c r="AFW167" s="56"/>
      <c r="AFX167" s="56"/>
      <c r="AFY167" s="56"/>
      <c r="AFZ167" s="56"/>
      <c r="AGA167" s="56"/>
      <c r="AGB167" s="56"/>
      <c r="AGC167" s="56"/>
      <c r="AGD167" s="56"/>
      <c r="AGE167" s="56"/>
      <c r="AGF167" s="56"/>
      <c r="AGG167" s="56"/>
      <c r="AGH167" s="56"/>
      <c r="AGI167" s="56"/>
      <c r="AGJ167" s="56"/>
      <c r="AGK167" s="56"/>
      <c r="AGL167" s="56"/>
      <c r="AGM167" s="56"/>
      <c r="AGN167" s="56"/>
      <c r="AGO167" s="56"/>
      <c r="AGP167" s="56"/>
      <c r="AGQ167" s="56"/>
      <c r="AGR167" s="56"/>
      <c r="AGS167" s="56"/>
      <c r="AGT167" s="56"/>
      <c r="AGU167" s="56"/>
      <c r="AGV167" s="56"/>
      <c r="AGW167" s="56"/>
      <c r="AGX167" s="56"/>
      <c r="AGY167" s="56"/>
      <c r="AGZ167" s="56"/>
      <c r="AHA167" s="56"/>
      <c r="AHB167" s="56"/>
      <c r="AHC167" s="56"/>
      <c r="AHD167" s="56"/>
      <c r="AHE167" s="56"/>
      <c r="AHF167" s="56"/>
      <c r="AHG167" s="56"/>
      <c r="AHH167" s="56"/>
      <c r="AHI167" s="56"/>
      <c r="AHJ167" s="56"/>
      <c r="AHK167" s="56"/>
      <c r="AHL167" s="56"/>
      <c r="AHM167" s="56"/>
      <c r="AHN167" s="56"/>
      <c r="AHO167" s="56"/>
      <c r="AHP167" s="56"/>
      <c r="AHQ167" s="56"/>
      <c r="AHR167" s="56"/>
      <c r="AHS167" s="56"/>
      <c r="AHT167" s="56"/>
      <c r="AHU167" s="56"/>
      <c r="AHV167" s="56"/>
      <c r="AHW167" s="56"/>
      <c r="AHX167" s="56"/>
      <c r="AHY167" s="56"/>
      <c r="AHZ167" s="56"/>
      <c r="AIA167" s="56"/>
      <c r="AIB167" s="56"/>
      <c r="AIC167" s="56"/>
      <c r="AID167" s="56"/>
      <c r="AIE167" s="56"/>
      <c r="AIF167" s="56"/>
      <c r="AIG167" s="56"/>
      <c r="AIH167" s="56"/>
      <c r="AII167" s="56"/>
      <c r="AIJ167" s="56"/>
      <c r="AIK167" s="56"/>
      <c r="AIL167" s="56"/>
      <c r="AIM167" s="56"/>
      <c r="AIN167" s="56"/>
      <c r="AIO167" s="56"/>
      <c r="AIP167" s="56"/>
      <c r="AIQ167" s="56"/>
      <c r="AIR167" s="56"/>
      <c r="AIS167" s="56"/>
      <c r="AIT167" s="56"/>
      <c r="AIU167" s="56"/>
      <c r="AIV167" s="56"/>
      <c r="AIW167" s="56"/>
      <c r="AIX167" s="56"/>
      <c r="AIY167" s="56"/>
      <c r="AIZ167" s="56"/>
      <c r="AJA167" s="56"/>
      <c r="AJB167" s="56"/>
      <c r="AJC167" s="56"/>
      <c r="AJD167" s="56"/>
      <c r="AJE167" s="56"/>
      <c r="AJF167" s="56"/>
      <c r="AJG167" s="56"/>
      <c r="AJH167" s="56"/>
      <c r="AJI167" s="56"/>
      <c r="AJJ167" s="56"/>
      <c r="AJK167" s="56"/>
      <c r="AJL167" s="56"/>
      <c r="AJM167" s="56"/>
      <c r="AJN167" s="56"/>
      <c r="AJO167" s="56"/>
      <c r="AJP167" s="56"/>
      <c r="AJQ167" s="56"/>
      <c r="AJR167" s="56"/>
      <c r="AJS167" s="56"/>
      <c r="AJT167" s="56"/>
      <c r="AJU167" s="56"/>
      <c r="AJV167" s="56"/>
      <c r="AJW167" s="56"/>
      <c r="AJX167" s="56"/>
      <c r="AJY167" s="56"/>
      <c r="AJZ167" s="56"/>
      <c r="AKA167" s="56"/>
      <c r="AKB167" s="56"/>
      <c r="AKC167" s="56"/>
      <c r="AKD167" s="56"/>
      <c r="AKE167" s="56"/>
      <c r="AKF167" s="56"/>
      <c r="AKG167" s="56"/>
      <c r="AKH167" s="56"/>
      <c r="AKI167" s="56"/>
      <c r="AKJ167" s="56"/>
      <c r="AKK167" s="56"/>
      <c r="AKL167" s="56"/>
      <c r="AKM167" s="56"/>
      <c r="AKN167" s="56"/>
      <c r="AKO167" s="56"/>
      <c r="AKP167" s="56"/>
      <c r="AKQ167" s="56"/>
      <c r="AKR167" s="56"/>
      <c r="AKS167" s="56"/>
      <c r="AKT167" s="56"/>
      <c r="AKU167" s="56"/>
      <c r="AKV167" s="56"/>
      <c r="AKW167" s="56"/>
      <c r="AKX167" s="56"/>
      <c r="AKY167" s="56"/>
      <c r="AKZ167" s="56"/>
      <c r="ALA167" s="56"/>
      <c r="ALB167" s="56"/>
      <c r="ALC167" s="56"/>
      <c r="ALD167" s="56"/>
      <c r="ALE167" s="56"/>
      <c r="ALF167" s="56"/>
      <c r="ALG167" s="56"/>
      <c r="ALH167" s="56"/>
      <c r="ALI167" s="56"/>
      <c r="ALJ167" s="56"/>
      <c r="ALK167" s="56"/>
      <c r="ALL167" s="56"/>
      <c r="ALM167" s="56"/>
      <c r="ALN167" s="56"/>
      <c r="ALO167" s="56"/>
      <c r="ALP167" s="56"/>
      <c r="ALQ167" s="56"/>
      <c r="ALR167" s="56"/>
      <c r="ALS167" s="56"/>
      <c r="ALT167" s="56"/>
      <c r="ALU167" s="56"/>
      <c r="ALV167" s="56"/>
      <c r="ALW167" s="56"/>
      <c r="ALX167" s="56"/>
      <c r="ALY167" s="56"/>
      <c r="ALZ167" s="56"/>
      <c r="AMA167" s="56"/>
      <c r="AMB167" s="56"/>
      <c r="AMC167" s="56"/>
      <c r="AMD167" s="56"/>
      <c r="AME167" s="56"/>
      <c r="AMF167" s="56"/>
      <c r="AMG167" s="56"/>
      <c r="AMH167" s="56"/>
      <c r="AMI167" s="56"/>
      <c r="AMJ167" s="56"/>
      <c r="AMK167" s="56"/>
      <c r="AML167" s="56"/>
      <c r="AMM167" s="56"/>
      <c r="AMN167" s="56"/>
      <c r="AMO167" s="56"/>
      <c r="AMP167" s="56"/>
      <c r="AMQ167" s="56"/>
      <c r="AMR167" s="56"/>
      <c r="AMS167" s="56"/>
      <c r="AMT167" s="56"/>
      <c r="AMU167" s="56"/>
      <c r="AMV167" s="56"/>
      <c r="AMW167" s="56"/>
      <c r="AMX167" s="56"/>
      <c r="AMY167" s="56"/>
      <c r="AMZ167" s="56"/>
      <c r="ANA167" s="56"/>
      <c r="ANB167" s="56"/>
      <c r="ANC167" s="56"/>
      <c r="AND167" s="56"/>
      <c r="ANE167" s="56"/>
      <c r="ANF167" s="56"/>
      <c r="ANG167" s="56"/>
      <c r="ANH167" s="56"/>
      <c r="ANI167" s="56"/>
      <c r="ANJ167" s="56"/>
      <c r="ANK167" s="56"/>
      <c r="ANL167" s="56"/>
      <c r="ANM167" s="56"/>
      <c r="ANN167" s="56"/>
      <c r="ANO167" s="56"/>
      <c r="ANP167" s="56"/>
      <c r="ANQ167" s="56"/>
      <c r="ANR167" s="56"/>
      <c r="ANS167" s="56"/>
      <c r="ANT167" s="56"/>
      <c r="ANU167" s="56"/>
      <c r="ANV167" s="56"/>
      <c r="ANW167" s="56"/>
      <c r="ANX167" s="56"/>
      <c r="ANY167" s="56"/>
      <c r="ANZ167" s="56"/>
      <c r="AOA167" s="56"/>
      <c r="AOB167" s="56"/>
      <c r="AOC167" s="56"/>
      <c r="AOD167" s="56"/>
    </row>
    <row r="168" spans="1:1070" s="56" customFormat="1" ht="15" customHeight="1" x14ac:dyDescent="0.25">
      <c r="A168" s="55"/>
      <c r="B168" s="47"/>
      <c r="C168" s="60"/>
      <c r="D168" s="60"/>
      <c r="E168" s="636"/>
      <c r="F168" s="637"/>
      <c r="G168" s="337"/>
      <c r="H168" s="269"/>
      <c r="I168" s="292">
        <f t="shared" ref="I168:I174" si="29">(G168*H168)</f>
        <v>0</v>
      </c>
      <c r="J168" s="2"/>
      <c r="K168" s="291" t="str">
        <f t="shared" ref="K168:L174" si="30">IFERROR(H168/$P$5,"")</f>
        <v/>
      </c>
      <c r="L168" s="290" t="str">
        <f t="shared" si="30"/>
        <v/>
      </c>
      <c r="M168" s="47"/>
      <c r="N168" s="47"/>
      <c r="O168" s="53"/>
      <c r="P168" s="53"/>
      <c r="Q168" s="86"/>
      <c r="R168" s="54"/>
      <c r="S168" s="86"/>
      <c r="T168" s="55"/>
      <c r="U168" s="55"/>
      <c r="V168" s="55"/>
    </row>
    <row r="169" spans="1:1070" s="56" customFormat="1" ht="15" customHeight="1" x14ac:dyDescent="0.25">
      <c r="A169" s="55"/>
      <c r="B169" s="47"/>
      <c r="C169" s="60"/>
      <c r="D169" s="60"/>
      <c r="E169" s="636"/>
      <c r="F169" s="637"/>
      <c r="G169" s="337"/>
      <c r="H169" s="269"/>
      <c r="I169" s="292">
        <f t="shared" si="29"/>
        <v>0</v>
      </c>
      <c r="J169" s="2"/>
      <c r="K169" s="291" t="str">
        <f t="shared" si="30"/>
        <v/>
      </c>
      <c r="L169" s="290" t="str">
        <f t="shared" si="30"/>
        <v/>
      </c>
      <c r="M169" s="47"/>
      <c r="N169" s="47"/>
      <c r="O169" s="54"/>
      <c r="P169" s="54"/>
      <c r="Q169" s="86"/>
      <c r="R169" s="54"/>
      <c r="S169" s="86"/>
      <c r="T169" s="55"/>
      <c r="U169" s="55"/>
      <c r="V169" s="55"/>
    </row>
    <row r="170" spans="1:1070" s="56" customFormat="1" ht="15" customHeight="1" x14ac:dyDescent="0.25">
      <c r="A170" s="55"/>
      <c r="B170" s="47"/>
      <c r="C170" s="60"/>
      <c r="D170" s="60"/>
      <c r="E170" s="636"/>
      <c r="F170" s="637"/>
      <c r="G170" s="337"/>
      <c r="H170" s="269"/>
      <c r="I170" s="292">
        <f t="shared" si="29"/>
        <v>0</v>
      </c>
      <c r="J170" s="2"/>
      <c r="K170" s="291" t="str">
        <f t="shared" si="30"/>
        <v/>
      </c>
      <c r="L170" s="290" t="str">
        <f t="shared" si="30"/>
        <v/>
      </c>
      <c r="M170" s="47"/>
      <c r="N170" s="47"/>
      <c r="O170" s="54"/>
      <c r="P170" s="54"/>
      <c r="Q170" s="86"/>
      <c r="R170" s="54"/>
      <c r="S170" s="86"/>
      <c r="T170" s="55"/>
      <c r="U170" s="55"/>
      <c r="V170" s="55"/>
    </row>
    <row r="171" spans="1:1070" s="56" customFormat="1" ht="15" customHeight="1" x14ac:dyDescent="0.25">
      <c r="A171" s="55"/>
      <c r="B171" s="47"/>
      <c r="C171" s="60"/>
      <c r="D171" s="60"/>
      <c r="E171" s="636"/>
      <c r="F171" s="637"/>
      <c r="G171" s="337"/>
      <c r="H171" s="269"/>
      <c r="I171" s="292">
        <f t="shared" si="29"/>
        <v>0</v>
      </c>
      <c r="J171" s="2"/>
      <c r="K171" s="291" t="str">
        <f t="shared" si="30"/>
        <v/>
      </c>
      <c r="L171" s="290" t="str">
        <f t="shared" si="30"/>
        <v/>
      </c>
      <c r="M171" s="47"/>
      <c r="N171" s="47"/>
      <c r="O171" s="54"/>
      <c r="P171" s="54"/>
      <c r="Q171" s="53"/>
      <c r="R171" s="54"/>
      <c r="S171" s="55"/>
      <c r="T171" s="55"/>
      <c r="U171" s="55"/>
      <c r="V171" s="55"/>
    </row>
    <row r="172" spans="1:1070" s="56" customFormat="1" ht="15" customHeight="1" x14ac:dyDescent="0.25">
      <c r="A172" s="55"/>
      <c r="B172" s="47"/>
      <c r="C172" s="60"/>
      <c r="D172" s="60"/>
      <c r="E172" s="636"/>
      <c r="F172" s="637"/>
      <c r="G172" s="337"/>
      <c r="H172" s="269"/>
      <c r="I172" s="292">
        <f t="shared" si="29"/>
        <v>0</v>
      </c>
      <c r="J172" s="2"/>
      <c r="K172" s="291" t="str">
        <f t="shared" si="30"/>
        <v/>
      </c>
      <c r="L172" s="290" t="str">
        <f t="shared" si="30"/>
        <v/>
      </c>
      <c r="M172" s="47"/>
      <c r="N172" s="47"/>
      <c r="O172" s="54"/>
      <c r="P172" s="54"/>
      <c r="Q172" s="53"/>
      <c r="R172" s="54"/>
      <c r="S172" s="55"/>
      <c r="T172" s="55"/>
      <c r="U172" s="55"/>
      <c r="V172" s="55"/>
    </row>
    <row r="173" spans="1:1070" s="56" customFormat="1" ht="15" customHeight="1" x14ac:dyDescent="0.25">
      <c r="A173" s="55"/>
      <c r="B173" s="47"/>
      <c r="C173" s="60"/>
      <c r="D173" s="60"/>
      <c r="E173" s="636"/>
      <c r="F173" s="637"/>
      <c r="G173" s="337"/>
      <c r="H173" s="269"/>
      <c r="I173" s="292">
        <f t="shared" si="29"/>
        <v>0</v>
      </c>
      <c r="J173" s="2"/>
      <c r="K173" s="291" t="str">
        <f t="shared" si="30"/>
        <v/>
      </c>
      <c r="L173" s="290" t="str">
        <f t="shared" si="30"/>
        <v/>
      </c>
      <c r="M173" s="47"/>
      <c r="N173" s="47"/>
      <c r="O173" s="54"/>
      <c r="P173" s="54"/>
      <c r="Q173" s="53"/>
      <c r="R173" s="54"/>
      <c r="S173" s="55"/>
      <c r="T173" s="55"/>
      <c r="U173" s="55"/>
      <c r="V173" s="55"/>
    </row>
    <row r="174" spans="1:1070" s="56" customFormat="1" ht="15" customHeight="1" thickBot="1" x14ac:dyDescent="0.3">
      <c r="A174" s="55"/>
      <c r="B174" s="47"/>
      <c r="C174" s="60"/>
      <c r="D174" s="60"/>
      <c r="E174" s="636"/>
      <c r="F174" s="637"/>
      <c r="G174" s="337"/>
      <c r="H174" s="345"/>
      <c r="I174" s="292">
        <f t="shared" si="29"/>
        <v>0</v>
      </c>
      <c r="J174" s="2"/>
      <c r="K174" s="291" t="str">
        <f t="shared" si="30"/>
        <v/>
      </c>
      <c r="L174" s="290" t="str">
        <f t="shared" si="30"/>
        <v/>
      </c>
      <c r="M174" s="47"/>
      <c r="N174" s="47"/>
      <c r="O174" s="53"/>
      <c r="P174" s="54"/>
      <c r="Q174" s="54"/>
      <c r="R174" s="54"/>
      <c r="S174" s="55"/>
      <c r="T174" s="55"/>
      <c r="U174" s="55"/>
      <c r="V174" s="55"/>
    </row>
    <row r="175" spans="1:1070" ht="15" customHeight="1" thickTop="1" thickBot="1" x14ac:dyDescent="0.3">
      <c r="B175" s="47"/>
      <c r="C175" s="60"/>
      <c r="D175" s="60"/>
      <c r="E175" s="638" t="s">
        <v>191</v>
      </c>
      <c r="F175" s="639"/>
      <c r="G175" s="639"/>
      <c r="H175" s="408"/>
      <c r="I175" s="275">
        <f>SUM(I168:I174)</f>
        <v>0</v>
      </c>
      <c r="J175" s="16"/>
      <c r="K175" s="13"/>
      <c r="L175" s="276">
        <f>SUM(L168:L174)</f>
        <v>0</v>
      </c>
      <c r="M175" s="47"/>
      <c r="N175" s="47"/>
      <c r="O175" s="53"/>
      <c r="P175" s="54"/>
      <c r="Q175" s="54"/>
      <c r="R175" s="54"/>
    </row>
    <row r="176" spans="1:1070" ht="15" customHeight="1" thickTop="1" x14ac:dyDescent="0.25">
      <c r="B176" s="47"/>
      <c r="C176" s="60"/>
      <c r="D176" s="60"/>
      <c r="E176" s="319" t="s">
        <v>125</v>
      </c>
      <c r="F176" s="12"/>
      <c r="G176" s="12"/>
      <c r="H176" s="44"/>
      <c r="I176" s="275">
        <f>I175+I165</f>
        <v>0</v>
      </c>
      <c r="J176" s="17"/>
      <c r="K176" s="13"/>
      <c r="L176" s="276">
        <f>L175+L165</f>
        <v>0</v>
      </c>
      <c r="M176" s="47"/>
      <c r="N176" s="47"/>
      <c r="O176" s="53"/>
      <c r="P176" s="54"/>
      <c r="Q176" s="54"/>
      <c r="R176" s="54"/>
    </row>
    <row r="177" spans="2:20" ht="76.5" customHeight="1" x14ac:dyDescent="0.25">
      <c r="B177" s="47"/>
      <c r="C177" s="60"/>
      <c r="D177" s="60"/>
      <c r="E177" s="640" t="s">
        <v>554</v>
      </c>
      <c r="F177" s="641"/>
      <c r="G177" s="641"/>
      <c r="H177" s="641"/>
      <c r="I177" s="641"/>
      <c r="J177" s="641"/>
      <c r="K177" s="641"/>
      <c r="L177" s="642"/>
      <c r="M177" s="47"/>
      <c r="N177" s="47"/>
      <c r="O177" s="53"/>
      <c r="P177" s="54"/>
      <c r="Q177" s="54"/>
      <c r="R177" s="54"/>
    </row>
    <row r="178" spans="2:20" ht="80.099999999999994" customHeight="1" thickBot="1" x14ac:dyDescent="0.3">
      <c r="B178" s="47"/>
      <c r="C178" s="60"/>
      <c r="D178" s="60"/>
      <c r="E178" s="663"/>
      <c r="F178" s="664"/>
      <c r="G178" s="664"/>
      <c r="H178" s="664"/>
      <c r="I178" s="664"/>
      <c r="J178" s="664"/>
      <c r="K178" s="664"/>
      <c r="L178" s="665"/>
      <c r="M178" s="47"/>
      <c r="N178" s="47"/>
      <c r="O178" s="53"/>
      <c r="P178" s="54"/>
      <c r="Q178" s="54"/>
      <c r="R178" s="54"/>
    </row>
    <row r="179" spans="2:20" x14ac:dyDescent="0.25">
      <c r="D179" s="123" t="s">
        <v>113</v>
      </c>
      <c r="E179" s="752" t="s">
        <v>120</v>
      </c>
      <c r="F179" s="753"/>
      <c r="G179" s="753"/>
      <c r="H179" s="753"/>
      <c r="I179" s="753"/>
      <c r="J179" s="753"/>
      <c r="K179" s="753"/>
      <c r="L179" s="754"/>
    </row>
    <row r="180" spans="2:20" ht="48" customHeight="1" x14ac:dyDescent="0.25">
      <c r="E180" s="734" t="s">
        <v>627</v>
      </c>
      <c r="F180" s="735"/>
      <c r="G180" s="735"/>
      <c r="H180" s="735"/>
      <c r="I180" s="735"/>
      <c r="J180" s="735"/>
      <c r="K180" s="735"/>
      <c r="L180" s="736"/>
    </row>
    <row r="181" spans="2:20" x14ac:dyDescent="0.25">
      <c r="E181" s="737" t="s">
        <v>114</v>
      </c>
      <c r="F181" s="738"/>
      <c r="G181" s="740" t="s">
        <v>133</v>
      </c>
      <c r="H181" s="669" t="s">
        <v>87</v>
      </c>
      <c r="I181" s="669"/>
      <c r="J181" s="7"/>
      <c r="K181" s="669" t="s">
        <v>88</v>
      </c>
      <c r="L181" s="670"/>
    </row>
    <row r="182" spans="2:20" ht="17.25" customHeight="1" x14ac:dyDescent="0.25">
      <c r="E182" s="688"/>
      <c r="F182" s="739"/>
      <c r="G182" s="741"/>
      <c r="H182" s="318" t="s">
        <v>97</v>
      </c>
      <c r="I182" s="321" t="s">
        <v>76</v>
      </c>
      <c r="J182" s="124"/>
      <c r="K182" s="321" t="s">
        <v>97</v>
      </c>
      <c r="L182" s="23" t="s">
        <v>76</v>
      </c>
      <c r="T182" s="125"/>
    </row>
    <row r="183" spans="2:20" ht="15" customHeight="1" x14ac:dyDescent="0.25">
      <c r="E183" s="732"/>
      <c r="F183" s="733"/>
      <c r="G183" s="289"/>
      <c r="H183" s="269"/>
      <c r="I183" s="292">
        <f t="shared" ref="I183:I189" si="31">(G183*H183)</f>
        <v>0</v>
      </c>
      <c r="J183" s="124"/>
      <c r="K183" s="291" t="str">
        <f t="shared" ref="K183:L189" si="32">IFERROR(H183/$P$5,"")</f>
        <v/>
      </c>
      <c r="L183" s="290" t="str">
        <f t="shared" si="32"/>
        <v/>
      </c>
    </row>
    <row r="184" spans="2:20" ht="15" customHeight="1" x14ac:dyDescent="0.25">
      <c r="E184" s="732"/>
      <c r="F184" s="733"/>
      <c r="G184" s="289"/>
      <c r="H184" s="269"/>
      <c r="I184" s="292">
        <f t="shared" si="31"/>
        <v>0</v>
      </c>
      <c r="J184" s="124"/>
      <c r="K184" s="291" t="str">
        <f t="shared" si="32"/>
        <v/>
      </c>
      <c r="L184" s="290" t="str">
        <f t="shared" si="32"/>
        <v/>
      </c>
    </row>
    <row r="185" spans="2:20" ht="15" customHeight="1" x14ac:dyDescent="0.25">
      <c r="E185" s="732"/>
      <c r="F185" s="733"/>
      <c r="G185" s="289"/>
      <c r="H185" s="269"/>
      <c r="I185" s="292">
        <f t="shared" si="31"/>
        <v>0</v>
      </c>
      <c r="J185" s="124"/>
      <c r="K185" s="291" t="str">
        <f t="shared" si="32"/>
        <v/>
      </c>
      <c r="L185" s="290" t="str">
        <f t="shared" si="32"/>
        <v/>
      </c>
    </row>
    <row r="186" spans="2:20" ht="15" customHeight="1" x14ac:dyDescent="0.25">
      <c r="E186" s="732"/>
      <c r="F186" s="733"/>
      <c r="G186" s="289"/>
      <c r="H186" s="269"/>
      <c r="I186" s="292">
        <f t="shared" si="31"/>
        <v>0</v>
      </c>
      <c r="J186" s="124"/>
      <c r="K186" s="291" t="str">
        <f t="shared" si="32"/>
        <v/>
      </c>
      <c r="L186" s="290" t="str">
        <f t="shared" si="32"/>
        <v/>
      </c>
    </row>
    <row r="187" spans="2:20" ht="15" customHeight="1" x14ac:dyDescent="0.25">
      <c r="E187" s="732"/>
      <c r="F187" s="733"/>
      <c r="G187" s="289"/>
      <c r="H187" s="269"/>
      <c r="I187" s="292">
        <f t="shared" si="31"/>
        <v>0</v>
      </c>
      <c r="J187" s="124"/>
      <c r="K187" s="291" t="str">
        <f t="shared" si="32"/>
        <v/>
      </c>
      <c r="L187" s="290" t="str">
        <f t="shared" si="32"/>
        <v/>
      </c>
    </row>
    <row r="188" spans="2:20" ht="15" customHeight="1" x14ac:dyDescent="0.25">
      <c r="E188" s="732"/>
      <c r="F188" s="733"/>
      <c r="G188" s="289"/>
      <c r="H188" s="269"/>
      <c r="I188" s="292">
        <f t="shared" si="31"/>
        <v>0</v>
      </c>
      <c r="J188" s="124"/>
      <c r="K188" s="291" t="str">
        <f t="shared" si="32"/>
        <v/>
      </c>
      <c r="L188" s="290" t="str">
        <f t="shared" si="32"/>
        <v/>
      </c>
    </row>
    <row r="189" spans="2:20" ht="15" customHeight="1" thickBot="1" x14ac:dyDescent="0.3">
      <c r="E189" s="732"/>
      <c r="F189" s="733"/>
      <c r="G189" s="289"/>
      <c r="H189" s="269"/>
      <c r="I189" s="292">
        <f t="shared" si="31"/>
        <v>0</v>
      </c>
      <c r="J189" s="2"/>
      <c r="K189" s="291" t="str">
        <f t="shared" si="32"/>
        <v/>
      </c>
      <c r="L189" s="290" t="str">
        <f t="shared" si="32"/>
        <v/>
      </c>
    </row>
    <row r="190" spans="2:20" ht="15.75" customHeight="1" thickTop="1" x14ac:dyDescent="0.25">
      <c r="E190" s="402" t="s">
        <v>121</v>
      </c>
      <c r="F190" s="403"/>
      <c r="G190" s="403"/>
      <c r="H190" s="404"/>
      <c r="I190" s="405">
        <f>SUM(I183:I189)</f>
        <v>0</v>
      </c>
      <c r="J190" s="124"/>
      <c r="K190" s="406"/>
      <c r="L190" s="407">
        <f>SUM(L183:L189)</f>
        <v>0</v>
      </c>
    </row>
    <row r="191" spans="2:20" x14ac:dyDescent="0.25">
      <c r="E191" s="677" t="s">
        <v>515</v>
      </c>
      <c r="F191" s="678"/>
      <c r="G191" s="678"/>
      <c r="H191" s="678"/>
      <c r="I191" s="678"/>
      <c r="J191" s="678"/>
      <c r="K191" s="678"/>
      <c r="L191" s="679"/>
    </row>
    <row r="192" spans="2:20" ht="80.099999999999994" customHeight="1" thickBot="1" x14ac:dyDescent="0.3">
      <c r="E192" s="749"/>
      <c r="F192" s="750"/>
      <c r="G192" s="750"/>
      <c r="H192" s="750"/>
      <c r="I192" s="750"/>
      <c r="J192" s="750"/>
      <c r="K192" s="750"/>
      <c r="L192" s="751"/>
    </row>
    <row r="193" spans="3:18" ht="15.75" thickBot="1" x14ac:dyDescent="0.3">
      <c r="E193" s="381" t="s">
        <v>116</v>
      </c>
      <c r="F193" s="52"/>
      <c r="G193" s="52"/>
      <c r="H193" s="382"/>
      <c r="I193" s="383">
        <f>I190+I176+I152+I138</f>
        <v>0</v>
      </c>
      <c r="J193" s="384"/>
      <c r="K193" s="385"/>
      <c r="L193" s="469">
        <f>L190+L176+L152+L138</f>
        <v>0</v>
      </c>
    </row>
    <row r="194" spans="3:18" ht="15.75" thickBot="1" x14ac:dyDescent="0.3">
      <c r="J194" s="444"/>
    </row>
    <row r="195" spans="3:18" ht="16.5" thickBot="1" x14ac:dyDescent="0.3">
      <c r="E195" s="721" t="s">
        <v>206</v>
      </c>
      <c r="F195" s="722"/>
      <c r="G195" s="723"/>
      <c r="H195" s="47"/>
      <c r="I195" s="746" t="s">
        <v>183</v>
      </c>
      <c r="J195" s="747"/>
      <c r="K195" s="747"/>
      <c r="L195" s="748"/>
    </row>
    <row r="196" spans="3:18" ht="15" customHeight="1" x14ac:dyDescent="0.25">
      <c r="C196" s="47"/>
      <c r="D196" s="105"/>
      <c r="E196" s="704" t="s">
        <v>23</v>
      </c>
      <c r="F196" s="705" t="s">
        <v>90</v>
      </c>
      <c r="G196" s="706"/>
      <c r="H196" s="47"/>
      <c r="I196" s="742" t="s">
        <v>23</v>
      </c>
      <c r="J196" s="743"/>
      <c r="K196" s="415" t="s">
        <v>90</v>
      </c>
      <c r="L196" s="416"/>
      <c r="M196" s="47"/>
      <c r="N196" s="47"/>
      <c r="O196" s="47"/>
      <c r="P196" s="47"/>
      <c r="Q196" s="47"/>
      <c r="R196" s="47"/>
    </row>
    <row r="197" spans="3:18" ht="15" customHeight="1" x14ac:dyDescent="0.25">
      <c r="C197" s="47"/>
      <c r="D197" s="105"/>
      <c r="E197" s="704"/>
      <c r="F197" s="62" t="s">
        <v>63</v>
      </c>
      <c r="G197" s="63" t="s">
        <v>91</v>
      </c>
      <c r="H197" s="47"/>
      <c r="I197" s="744"/>
      <c r="J197" s="745"/>
      <c r="K197" s="62" t="s">
        <v>63</v>
      </c>
      <c r="L197" s="63" t="s">
        <v>91</v>
      </c>
      <c r="M197" s="47"/>
      <c r="N197" s="47"/>
      <c r="O197" s="47"/>
      <c r="P197" s="54"/>
      <c r="Q197" s="47"/>
      <c r="R197" s="47"/>
    </row>
    <row r="198" spans="3:18" x14ac:dyDescent="0.25">
      <c r="C198" s="105" t="s">
        <v>9</v>
      </c>
      <c r="D198" s="105"/>
      <c r="E198" s="100" t="s">
        <v>74</v>
      </c>
      <c r="F198" s="113"/>
      <c r="G198" s="114"/>
      <c r="H198" s="47"/>
      <c r="I198" s="782" t="s">
        <v>21</v>
      </c>
      <c r="J198" s="783"/>
      <c r="K198" s="113"/>
      <c r="L198" s="114"/>
      <c r="M198" s="47"/>
      <c r="N198" s="47"/>
      <c r="O198" s="47"/>
      <c r="P198" s="54"/>
    </row>
    <row r="199" spans="3:18" x14ac:dyDescent="0.25">
      <c r="C199" s="105"/>
      <c r="D199" s="371" t="s">
        <v>37</v>
      </c>
      <c r="E199" s="115" t="s">
        <v>14</v>
      </c>
      <c r="F199" s="113">
        <f>I18</f>
        <v>0</v>
      </c>
      <c r="G199" s="308">
        <f>L18</f>
        <v>0</v>
      </c>
      <c r="H199" s="47"/>
      <c r="I199" s="786" t="s">
        <v>14</v>
      </c>
      <c r="J199" s="787"/>
      <c r="K199" s="474">
        <f>F199+F205+F211</f>
        <v>0</v>
      </c>
      <c r="L199" s="470">
        <f>G199+G205+G211</f>
        <v>0</v>
      </c>
      <c r="M199" s="47"/>
      <c r="N199" s="47"/>
      <c r="O199" s="47"/>
      <c r="P199" s="47"/>
      <c r="Q199" s="47"/>
      <c r="R199" s="47"/>
    </row>
    <row r="200" spans="3:18" ht="15.75" thickBot="1" x14ac:dyDescent="0.3">
      <c r="C200" s="105"/>
      <c r="D200" s="371" t="s">
        <v>15</v>
      </c>
      <c r="E200" s="115" t="s">
        <v>127</v>
      </c>
      <c r="F200" s="113">
        <f>I32</f>
        <v>0</v>
      </c>
      <c r="G200" s="116">
        <f>L32</f>
        <v>0</v>
      </c>
      <c r="H200" s="47"/>
      <c r="I200" s="786" t="s">
        <v>127</v>
      </c>
      <c r="J200" s="787"/>
      <c r="K200" s="475">
        <f>F200+F206+F212</f>
        <v>0</v>
      </c>
      <c r="L200" s="471">
        <f>G200+G206+G212</f>
        <v>0</v>
      </c>
      <c r="M200" s="47"/>
      <c r="N200" s="47"/>
      <c r="O200" s="47"/>
      <c r="P200" s="47"/>
      <c r="Q200" s="47"/>
      <c r="R200" s="47"/>
    </row>
    <row r="201" spans="3:18" ht="15.75" thickTop="1" x14ac:dyDescent="0.25">
      <c r="C201" s="105"/>
      <c r="D201" s="371" t="s">
        <v>40</v>
      </c>
      <c r="E201" s="115" t="s">
        <v>108</v>
      </c>
      <c r="F201" s="113">
        <f>I46</f>
        <v>0</v>
      </c>
      <c r="G201" s="116">
        <f>L46</f>
        <v>0</v>
      </c>
      <c r="H201" s="47"/>
      <c r="I201" s="784" t="s">
        <v>25</v>
      </c>
      <c r="J201" s="785"/>
      <c r="K201" s="476">
        <f>SUM(K199:K200)</f>
        <v>0</v>
      </c>
      <c r="L201" s="472">
        <f>SUM(L199:L200)</f>
        <v>0</v>
      </c>
      <c r="M201" s="47"/>
      <c r="N201" s="47"/>
      <c r="O201" s="47"/>
      <c r="P201" s="47"/>
      <c r="Q201" s="47"/>
      <c r="R201" s="47"/>
    </row>
    <row r="202" spans="3:18" ht="15.75" thickBot="1" x14ac:dyDescent="0.3">
      <c r="C202" s="105"/>
      <c r="D202" s="371" t="s">
        <v>113</v>
      </c>
      <c r="E202" s="115" t="s">
        <v>117</v>
      </c>
      <c r="F202" s="117">
        <f>I60</f>
        <v>0</v>
      </c>
      <c r="G202" s="118">
        <f>L60</f>
        <v>0</v>
      </c>
      <c r="H202" s="47"/>
      <c r="I202" s="782" t="s">
        <v>108</v>
      </c>
      <c r="J202" s="783"/>
      <c r="K202" s="477">
        <f>F201+F207+F213</f>
        <v>0</v>
      </c>
      <c r="L202" s="473">
        <f>G201+G207+G213</f>
        <v>0</v>
      </c>
      <c r="M202" s="47"/>
      <c r="N202" s="47"/>
      <c r="O202" s="47"/>
      <c r="P202" s="47"/>
      <c r="Q202" s="47"/>
      <c r="R202" s="47"/>
    </row>
    <row r="203" spans="3:18" ht="16.5" thickTop="1" thickBot="1" x14ac:dyDescent="0.3">
      <c r="C203" s="105"/>
      <c r="D203" s="105"/>
      <c r="E203" s="367" t="s">
        <v>109</v>
      </c>
      <c r="F203" s="119">
        <f>SUM(F199:F202)</f>
        <v>0</v>
      </c>
      <c r="G203" s="120">
        <f>SUM(G199:G202)</f>
        <v>0</v>
      </c>
      <c r="H203" s="47"/>
      <c r="I203" s="782" t="s">
        <v>117</v>
      </c>
      <c r="J203" s="783"/>
      <c r="K203" s="478">
        <f>F214+F208+F202</f>
        <v>0</v>
      </c>
      <c r="L203" s="479">
        <f>G214+G208+G202</f>
        <v>0</v>
      </c>
      <c r="M203" s="47"/>
      <c r="N203" s="47"/>
      <c r="O203" s="47"/>
      <c r="P203" s="47"/>
      <c r="Q203" s="47"/>
      <c r="R203" s="47"/>
    </row>
    <row r="204" spans="3:18" ht="16.5" thickTop="1" thickBot="1" x14ac:dyDescent="0.3">
      <c r="C204" s="105" t="s">
        <v>11</v>
      </c>
      <c r="D204" s="105"/>
      <c r="E204" s="368" t="s">
        <v>75</v>
      </c>
      <c r="F204" s="113"/>
      <c r="G204" s="116"/>
      <c r="H204" s="47"/>
      <c r="I204" s="780" t="s">
        <v>49</v>
      </c>
      <c r="J204" s="781"/>
      <c r="K204" s="480">
        <f>K203+K202+K201</f>
        <v>0</v>
      </c>
      <c r="L204" s="481">
        <f>L203+L202+L201</f>
        <v>0</v>
      </c>
      <c r="M204" s="47"/>
      <c r="N204" s="47"/>
      <c r="O204" s="47"/>
      <c r="P204" s="47"/>
      <c r="Q204" s="47"/>
      <c r="R204" s="47"/>
    </row>
    <row r="205" spans="3:18" x14ac:dyDescent="0.25">
      <c r="C205" s="105"/>
      <c r="D205" s="371" t="s">
        <v>37</v>
      </c>
      <c r="E205" s="115" t="s">
        <v>14</v>
      </c>
      <c r="F205" s="113">
        <f>I78</f>
        <v>0</v>
      </c>
      <c r="G205" s="116">
        <f>L78</f>
        <v>0</v>
      </c>
      <c r="H205" s="47"/>
      <c r="I205" s="47"/>
      <c r="J205" s="47"/>
      <c r="K205" s="47"/>
      <c r="L205" s="47"/>
      <c r="M205" s="47"/>
      <c r="N205" s="47"/>
      <c r="O205" s="47"/>
      <c r="P205" s="47"/>
      <c r="Q205" s="47"/>
      <c r="R205" s="47"/>
    </row>
    <row r="206" spans="3:18" x14ac:dyDescent="0.25">
      <c r="C206" s="105"/>
      <c r="D206" s="371" t="s">
        <v>15</v>
      </c>
      <c r="E206" s="115" t="s">
        <v>127</v>
      </c>
      <c r="F206" s="113">
        <f>I92</f>
        <v>0</v>
      </c>
      <c r="G206" s="116">
        <f>L92</f>
        <v>0</v>
      </c>
      <c r="H206" s="47"/>
      <c r="J206" s="47"/>
      <c r="M206" s="47"/>
      <c r="N206" s="47"/>
      <c r="O206" s="47"/>
      <c r="P206" s="47"/>
      <c r="Q206" s="47"/>
      <c r="R206" s="47"/>
    </row>
    <row r="207" spans="3:18" x14ac:dyDescent="0.25">
      <c r="C207" s="105"/>
      <c r="D207" s="371" t="s">
        <v>40</v>
      </c>
      <c r="E207" s="115" t="s">
        <v>108</v>
      </c>
      <c r="F207" s="113">
        <f>I106</f>
        <v>0</v>
      </c>
      <c r="G207" s="116">
        <f>L106</f>
        <v>0</v>
      </c>
      <c r="H207" s="47"/>
      <c r="M207" s="47"/>
      <c r="N207" s="47"/>
      <c r="O207" s="47"/>
      <c r="P207" s="47"/>
      <c r="Q207" s="47"/>
      <c r="R207" s="47"/>
    </row>
    <row r="208" spans="3:18" ht="15.75" thickBot="1" x14ac:dyDescent="0.3">
      <c r="C208" s="105"/>
      <c r="D208" s="371" t="s">
        <v>113</v>
      </c>
      <c r="E208" s="115" t="s">
        <v>117</v>
      </c>
      <c r="F208" s="117">
        <f>I120</f>
        <v>0</v>
      </c>
      <c r="G208" s="118">
        <f>L120</f>
        <v>0</v>
      </c>
      <c r="H208" s="47"/>
      <c r="I208" s="326"/>
      <c r="M208" s="47"/>
      <c r="N208" s="47"/>
      <c r="O208" s="47"/>
      <c r="P208" s="47"/>
      <c r="Q208" s="47"/>
      <c r="R208" s="47"/>
    </row>
    <row r="209" spans="3:18" ht="15.75" thickTop="1" x14ac:dyDescent="0.25">
      <c r="C209" s="105"/>
      <c r="D209" s="105"/>
      <c r="E209" s="367" t="s">
        <v>110</v>
      </c>
      <c r="F209" s="119">
        <f>SUM(F205:F208)</f>
        <v>0</v>
      </c>
      <c r="G209" s="120">
        <f>SUM(G205:G208)</f>
        <v>0</v>
      </c>
      <c r="H209" s="47"/>
      <c r="M209" s="47"/>
      <c r="N209" s="47"/>
      <c r="O209" s="47"/>
      <c r="P209" s="47"/>
      <c r="Q209" s="47"/>
      <c r="R209" s="47"/>
    </row>
    <row r="210" spans="3:18" x14ac:dyDescent="0.25">
      <c r="C210" s="105" t="s">
        <v>12</v>
      </c>
      <c r="D210" s="105"/>
      <c r="E210" s="368" t="s">
        <v>115</v>
      </c>
      <c r="F210" s="113"/>
      <c r="G210" s="116"/>
      <c r="H210" s="47"/>
      <c r="I210" s="326"/>
      <c r="L210" s="326"/>
      <c r="M210" s="47"/>
      <c r="N210" s="47"/>
      <c r="O210" s="47"/>
      <c r="P210" s="47"/>
      <c r="Q210" s="47"/>
      <c r="R210" s="47"/>
    </row>
    <row r="211" spans="3:18" x14ac:dyDescent="0.25">
      <c r="C211" s="105"/>
      <c r="D211" s="371" t="s">
        <v>37</v>
      </c>
      <c r="E211" s="115" t="s">
        <v>14</v>
      </c>
      <c r="F211" s="113">
        <f>I138</f>
        <v>0</v>
      </c>
      <c r="G211" s="116">
        <f>L138</f>
        <v>0</v>
      </c>
      <c r="H211" s="47"/>
      <c r="I211" s="326"/>
      <c r="M211" s="47"/>
      <c r="N211" s="47"/>
      <c r="O211" s="47"/>
      <c r="P211" s="47"/>
      <c r="Q211" s="47"/>
      <c r="R211" s="47"/>
    </row>
    <row r="212" spans="3:18" x14ac:dyDescent="0.25">
      <c r="C212" s="47"/>
      <c r="D212" s="371" t="s">
        <v>15</v>
      </c>
      <c r="E212" s="115" t="s">
        <v>127</v>
      </c>
      <c r="F212" s="113">
        <f>I152</f>
        <v>0</v>
      </c>
      <c r="G212" s="116">
        <f>L152</f>
        <v>0</v>
      </c>
      <c r="H212" s="47"/>
      <c r="M212" s="47"/>
      <c r="N212" s="47"/>
      <c r="O212" s="47"/>
      <c r="P212" s="47"/>
      <c r="Q212" s="47"/>
      <c r="R212" s="47"/>
    </row>
    <row r="213" spans="3:18" x14ac:dyDescent="0.25">
      <c r="C213" s="47"/>
      <c r="D213" s="371" t="s">
        <v>40</v>
      </c>
      <c r="E213" s="115" t="s">
        <v>108</v>
      </c>
      <c r="F213" s="113">
        <f>I176</f>
        <v>0</v>
      </c>
      <c r="G213" s="116">
        <f>L176</f>
        <v>0</v>
      </c>
      <c r="H213" s="47"/>
      <c r="I213" s="326"/>
      <c r="L213" s="326"/>
      <c r="M213" s="47"/>
      <c r="N213" s="47"/>
      <c r="O213" s="47"/>
      <c r="P213" s="47"/>
      <c r="Q213" s="47"/>
      <c r="R213" s="47"/>
    </row>
    <row r="214" spans="3:18" ht="15.75" thickBot="1" x14ac:dyDescent="0.3">
      <c r="C214" s="47"/>
      <c r="D214" s="371" t="s">
        <v>113</v>
      </c>
      <c r="E214" s="115" t="s">
        <v>117</v>
      </c>
      <c r="F214" s="121">
        <f>I190</f>
        <v>0</v>
      </c>
      <c r="G214" s="122">
        <f>L190</f>
        <v>0</v>
      </c>
      <c r="H214" s="47"/>
      <c r="I214" s="326"/>
      <c r="L214" s="326"/>
      <c r="M214" s="47"/>
      <c r="N214" s="47"/>
      <c r="O214" s="47"/>
      <c r="P214" s="47"/>
      <c r="Q214" s="47"/>
      <c r="R214" s="47"/>
    </row>
    <row r="215" spans="3:18" ht="16.5" thickTop="1" thickBot="1" x14ac:dyDescent="0.3">
      <c r="C215" s="47"/>
      <c r="D215" s="105"/>
      <c r="E215" s="367" t="s">
        <v>111</v>
      </c>
      <c r="F215" s="277">
        <f>SUM(F211:F214)</f>
        <v>0</v>
      </c>
      <c r="G215" s="278">
        <f>SUM(G211:G214)</f>
        <v>0</v>
      </c>
      <c r="H215" s="47"/>
      <c r="I215" s="326"/>
      <c r="L215" s="326"/>
      <c r="M215" s="47"/>
      <c r="N215" s="47"/>
      <c r="O215" s="47"/>
      <c r="P215" s="47"/>
      <c r="Q215" s="47"/>
      <c r="R215" s="47"/>
    </row>
    <row r="216" spans="3:18" ht="16.5" thickTop="1" thickBot="1" x14ac:dyDescent="0.3">
      <c r="C216" s="47"/>
      <c r="D216" s="105"/>
      <c r="E216" s="395" t="s">
        <v>49</v>
      </c>
      <c r="F216" s="396">
        <f>F215+F209+F203</f>
        <v>0</v>
      </c>
      <c r="G216" s="397">
        <f>G215+G209+G203</f>
        <v>0</v>
      </c>
      <c r="H216" s="47"/>
      <c r="I216" s="326"/>
      <c r="L216" s="326"/>
      <c r="M216" s="47"/>
      <c r="N216" s="47"/>
      <c r="O216" s="47"/>
      <c r="P216" s="47"/>
      <c r="Q216" s="47"/>
      <c r="R216" s="47"/>
    </row>
    <row r="217" spans="3:18" x14ac:dyDescent="0.25">
      <c r="C217" s="47"/>
      <c r="D217" s="105"/>
      <c r="E217" s="81"/>
      <c r="F217" s="81"/>
      <c r="G217" s="80"/>
      <c r="H217" s="47"/>
      <c r="M217" s="47"/>
      <c r="N217" s="47"/>
      <c r="O217" s="47"/>
      <c r="P217" s="47"/>
      <c r="Q217" s="47"/>
      <c r="R217" s="47"/>
    </row>
    <row r="218" spans="3:18" ht="17.100000000000001" customHeight="1" x14ac:dyDescent="0.25">
      <c r="C218" s="47"/>
      <c r="D218" s="105"/>
      <c r="M218" s="47"/>
      <c r="N218" s="47"/>
      <c r="O218" s="47"/>
      <c r="P218" s="47"/>
      <c r="Q218" s="47"/>
      <c r="R218" s="47"/>
    </row>
  </sheetData>
  <sheetProtection password="CCB7" sheet="1" selectLockedCells="1"/>
  <mergeCells count="165">
    <mergeCell ref="B2:N2"/>
    <mergeCell ref="B3:N3"/>
    <mergeCell ref="E195:G195"/>
    <mergeCell ref="E196:E197"/>
    <mergeCell ref="F196:G196"/>
    <mergeCell ref="E61:L61"/>
    <mergeCell ref="E62:L62"/>
    <mergeCell ref="E6:L6"/>
    <mergeCell ref="E93:L93"/>
    <mergeCell ref="E127:L127"/>
    <mergeCell ref="E117:F117"/>
    <mergeCell ref="E110:L110"/>
    <mergeCell ref="E111:F112"/>
    <mergeCell ref="G111:G112"/>
    <mergeCell ref="H111:I111"/>
    <mergeCell ref="K111:L111"/>
    <mergeCell ref="E113:F113"/>
    <mergeCell ref="E8:L8"/>
    <mergeCell ref="E7:L7"/>
    <mergeCell ref="H23:I23"/>
    <mergeCell ref="K23:L23"/>
    <mergeCell ref="E21:L21"/>
    <mergeCell ref="E22:L22"/>
    <mergeCell ref="E23:E24"/>
    <mergeCell ref="F23:F24"/>
    <mergeCell ref="G23:G24"/>
    <mergeCell ref="E19:L19"/>
    <mergeCell ref="E20:L20"/>
    <mergeCell ref="H9:I9"/>
    <mergeCell ref="K9:L9"/>
    <mergeCell ref="E9:E10"/>
    <mergeCell ref="F9:F10"/>
    <mergeCell ref="G9:G10"/>
    <mergeCell ref="E80:L80"/>
    <mergeCell ref="E81:L81"/>
    <mergeCell ref="H51:I51"/>
    <mergeCell ref="K51:L51"/>
    <mergeCell ref="H37:I37"/>
    <mergeCell ref="K37:L37"/>
    <mergeCell ref="E35:L35"/>
    <mergeCell ref="E36:L36"/>
    <mergeCell ref="E37:F38"/>
    <mergeCell ref="G37:G38"/>
    <mergeCell ref="E54:F54"/>
    <mergeCell ref="E57:F57"/>
    <mergeCell ref="E58:F58"/>
    <mergeCell ref="E59:F59"/>
    <mergeCell ref="E56:F56"/>
    <mergeCell ref="E53:F53"/>
    <mergeCell ref="E39:F39"/>
    <mergeCell ref="E40:F40"/>
    <mergeCell ref="E41:F41"/>
    <mergeCell ref="E42:F42"/>
    <mergeCell ref="E43:F43"/>
    <mergeCell ref="E44:F44"/>
    <mergeCell ref="E45:F45"/>
    <mergeCell ref="E169:F169"/>
    <mergeCell ref="E154:L154"/>
    <mergeCell ref="E143:E144"/>
    <mergeCell ref="F143:F144"/>
    <mergeCell ref="G143:G144"/>
    <mergeCell ref="H143:I143"/>
    <mergeCell ref="K143:L143"/>
    <mergeCell ref="E142:L142"/>
    <mergeCell ref="E139:L139"/>
    <mergeCell ref="E140:L140"/>
    <mergeCell ref="E141:L141"/>
    <mergeCell ref="E153:L153"/>
    <mergeCell ref="E156:L156"/>
    <mergeCell ref="E157:G157"/>
    <mergeCell ref="H157:I157"/>
    <mergeCell ref="K157:L157"/>
    <mergeCell ref="E165:F165"/>
    <mergeCell ref="E166:G166"/>
    <mergeCell ref="H166:I166"/>
    <mergeCell ref="K166:L166"/>
    <mergeCell ref="E167:F167"/>
    <mergeCell ref="E168:F168"/>
    <mergeCell ref="I204:J204"/>
    <mergeCell ref="I203:J203"/>
    <mergeCell ref="E185:F185"/>
    <mergeCell ref="E186:F186"/>
    <mergeCell ref="E187:F187"/>
    <mergeCell ref="E188:F188"/>
    <mergeCell ref="E189:F189"/>
    <mergeCell ref="I201:J201"/>
    <mergeCell ref="I200:J200"/>
    <mergeCell ref="I199:J199"/>
    <mergeCell ref="I198:J198"/>
    <mergeCell ref="I202:J202"/>
    <mergeCell ref="E82:L82"/>
    <mergeCell ref="E83:E84"/>
    <mergeCell ref="F83:F84"/>
    <mergeCell ref="G83:G84"/>
    <mergeCell ref="H83:I83"/>
    <mergeCell ref="K83:L83"/>
    <mergeCell ref="E33:L33"/>
    <mergeCell ref="E34:L34"/>
    <mergeCell ref="E47:L47"/>
    <mergeCell ref="E48:L48"/>
    <mergeCell ref="E66:L66"/>
    <mergeCell ref="E51:F52"/>
    <mergeCell ref="G51:G52"/>
    <mergeCell ref="E50:L50"/>
    <mergeCell ref="E49:L49"/>
    <mergeCell ref="E55:F55"/>
    <mergeCell ref="E67:L67"/>
    <mergeCell ref="E68:L68"/>
    <mergeCell ref="E69:E70"/>
    <mergeCell ref="F69:F70"/>
    <mergeCell ref="G69:G70"/>
    <mergeCell ref="H69:I69"/>
    <mergeCell ref="K69:L69"/>
    <mergeCell ref="E79:L79"/>
    <mergeCell ref="E99:F99"/>
    <mergeCell ref="E100:F100"/>
    <mergeCell ref="E101:F101"/>
    <mergeCell ref="E102:F102"/>
    <mergeCell ref="E103:F103"/>
    <mergeCell ref="E94:L94"/>
    <mergeCell ref="E95:L95"/>
    <mergeCell ref="E96:L96"/>
    <mergeCell ref="E97:F98"/>
    <mergeCell ref="G97:G98"/>
    <mergeCell ref="H97:I97"/>
    <mergeCell ref="K97:L97"/>
    <mergeCell ref="E114:F114"/>
    <mergeCell ref="E115:F115"/>
    <mergeCell ref="E116:F116"/>
    <mergeCell ref="E118:F118"/>
    <mergeCell ref="E119:F119"/>
    <mergeCell ref="E104:F104"/>
    <mergeCell ref="E105:F105"/>
    <mergeCell ref="E107:L107"/>
    <mergeCell ref="E108:L108"/>
    <mergeCell ref="E109:L109"/>
    <mergeCell ref="E121:L121"/>
    <mergeCell ref="E122:L122"/>
    <mergeCell ref="E126:L126"/>
    <mergeCell ref="E128:L128"/>
    <mergeCell ref="E129:E130"/>
    <mergeCell ref="F129:F130"/>
    <mergeCell ref="G129:G130"/>
    <mergeCell ref="H129:I129"/>
    <mergeCell ref="K129:L129"/>
    <mergeCell ref="E170:F170"/>
    <mergeCell ref="E171:F171"/>
    <mergeCell ref="E172:F172"/>
    <mergeCell ref="E183:F183"/>
    <mergeCell ref="E184:F184"/>
    <mergeCell ref="E180:L180"/>
    <mergeCell ref="E181:F182"/>
    <mergeCell ref="G181:G182"/>
    <mergeCell ref="I196:J197"/>
    <mergeCell ref="I195:L195"/>
    <mergeCell ref="E191:L191"/>
    <mergeCell ref="E192:L192"/>
    <mergeCell ref="H181:I181"/>
    <mergeCell ref="K181:L181"/>
    <mergeCell ref="E173:F173"/>
    <mergeCell ref="E174:F174"/>
    <mergeCell ref="E175:G175"/>
    <mergeCell ref="E177:L177"/>
    <mergeCell ref="E178:L178"/>
    <mergeCell ref="E179:L179"/>
  </mergeCells>
  <conditionalFormatting sqref="G11:H12 G15:H17">
    <cfRule type="expression" dxfId="80" priority="307">
      <formula>$E11&lt;&gt;""</formula>
    </cfRule>
  </conditionalFormatting>
  <conditionalFormatting sqref="F11:F12 F15:F17">
    <cfRule type="expression" dxfId="79" priority="306">
      <formula>#REF!&lt;&gt;""</formula>
    </cfRule>
  </conditionalFormatting>
  <conditionalFormatting sqref="H25:H27 H29:H31">
    <cfRule type="expression" dxfId="78" priority="297">
      <formula>$E25&lt;&gt;""</formula>
    </cfRule>
  </conditionalFormatting>
  <conditionalFormatting sqref="F25:F27 F29:F31">
    <cfRule type="expression" dxfId="77" priority="296">
      <formula>#REF!&lt;&gt;""</formula>
    </cfRule>
  </conditionalFormatting>
  <conditionalFormatting sqref="G25:G27 G29:G31">
    <cfRule type="expression" dxfId="76" priority="277">
      <formula>$E25&lt;&gt;""</formula>
    </cfRule>
  </conditionalFormatting>
  <conditionalFormatting sqref="G53:G54 G57:G59">
    <cfRule type="expression" dxfId="75" priority="267">
      <formula>$E53&lt;&gt;""</formula>
    </cfRule>
  </conditionalFormatting>
  <conditionalFormatting sqref="H53:H54 H57:H59">
    <cfRule type="expression" dxfId="74" priority="262">
      <formula>$E53&lt;&gt;""</formula>
    </cfRule>
  </conditionalFormatting>
  <conditionalFormatting sqref="G43">
    <cfRule type="expression" dxfId="73" priority="132">
      <formula>#REF!&lt;&gt;""</formula>
    </cfRule>
  </conditionalFormatting>
  <conditionalFormatting sqref="G39:G40 G42">
    <cfRule type="expression" dxfId="72" priority="134">
      <formula>#REF!&lt;&gt;""</formula>
    </cfRule>
  </conditionalFormatting>
  <conditionalFormatting sqref="G45">
    <cfRule type="expression" dxfId="71" priority="130">
      <formula>#REF!&lt;&gt;""</formula>
    </cfRule>
  </conditionalFormatting>
  <conditionalFormatting sqref="G44">
    <cfRule type="expression" dxfId="70" priority="131">
      <formula>#REF!&lt;&gt;""</formula>
    </cfRule>
  </conditionalFormatting>
  <conditionalFormatting sqref="G41">
    <cfRule type="expression" dxfId="69" priority="129">
      <formula>#REF!&lt;&gt;""</formula>
    </cfRule>
  </conditionalFormatting>
  <conditionalFormatting sqref="H39:H40">
    <cfRule type="expression" dxfId="68" priority="128">
      <formula>$E39&lt;&gt;""</formula>
    </cfRule>
  </conditionalFormatting>
  <conditionalFormatting sqref="H41:H42">
    <cfRule type="expression" dxfId="67" priority="127">
      <formula>$E41&lt;&gt;""</formula>
    </cfRule>
  </conditionalFormatting>
  <conditionalFormatting sqref="H43">
    <cfRule type="expression" dxfId="66" priority="126">
      <formula>$E43&lt;&gt;""</formula>
    </cfRule>
  </conditionalFormatting>
  <conditionalFormatting sqref="H44:H45">
    <cfRule type="expression" dxfId="65" priority="125">
      <formula>$E44&lt;&gt;""</formula>
    </cfRule>
  </conditionalFormatting>
  <conditionalFormatting sqref="G13:H13">
    <cfRule type="expression" dxfId="64" priority="114">
      <formula>$E13&lt;&gt;""</formula>
    </cfRule>
  </conditionalFormatting>
  <conditionalFormatting sqref="F13">
    <cfRule type="expression" dxfId="63" priority="113">
      <formula>#REF!&lt;&gt;""</formula>
    </cfRule>
  </conditionalFormatting>
  <conditionalFormatting sqref="G14:H14">
    <cfRule type="expression" dxfId="62" priority="106">
      <formula>$E14&lt;&gt;""</formula>
    </cfRule>
  </conditionalFormatting>
  <conditionalFormatting sqref="F14">
    <cfRule type="expression" dxfId="61" priority="105">
      <formula>#REF!&lt;&gt;""</formula>
    </cfRule>
  </conditionalFormatting>
  <conditionalFormatting sqref="G55">
    <cfRule type="expression" dxfId="60" priority="74">
      <formula>$E55&lt;&gt;""</formula>
    </cfRule>
  </conditionalFormatting>
  <conditionalFormatting sqref="H55">
    <cfRule type="expression" dxfId="59" priority="73">
      <formula>$E55&lt;&gt;""</formula>
    </cfRule>
  </conditionalFormatting>
  <conditionalFormatting sqref="G56">
    <cfRule type="expression" dxfId="58" priority="72">
      <formula>$E56&lt;&gt;""</formula>
    </cfRule>
  </conditionalFormatting>
  <conditionalFormatting sqref="H56">
    <cfRule type="expression" dxfId="57" priority="71">
      <formula>$E56&lt;&gt;""</formula>
    </cfRule>
  </conditionalFormatting>
  <conditionalFormatting sqref="G28">
    <cfRule type="expression" dxfId="56" priority="68">
      <formula>$E28&lt;&gt;""</formula>
    </cfRule>
  </conditionalFormatting>
  <conditionalFormatting sqref="H28">
    <cfRule type="expression" dxfId="55" priority="70">
      <formula>$E28&lt;&gt;""</formula>
    </cfRule>
  </conditionalFormatting>
  <conditionalFormatting sqref="F28">
    <cfRule type="expression" dxfId="54" priority="69">
      <formula>#REF!&lt;&gt;""</formula>
    </cfRule>
  </conditionalFormatting>
  <conditionalFormatting sqref="G71:G72 G75:G77">
    <cfRule type="expression" dxfId="53" priority="67">
      <formula>$E71&lt;&gt;""</formula>
    </cfRule>
  </conditionalFormatting>
  <conditionalFormatting sqref="F71:F72 F75:F77">
    <cfRule type="expression" dxfId="52" priority="66">
      <formula>#REF!&lt;&gt;""</formula>
    </cfRule>
  </conditionalFormatting>
  <conditionalFormatting sqref="H85:H87 H89:H91">
    <cfRule type="expression" dxfId="51" priority="65">
      <formula>$E85&lt;&gt;""</formula>
    </cfRule>
  </conditionalFormatting>
  <conditionalFormatting sqref="F85:F87 F89:F91">
    <cfRule type="expression" dxfId="50" priority="64">
      <formula>#REF!&lt;&gt;""</formula>
    </cfRule>
  </conditionalFormatting>
  <conditionalFormatting sqref="G85:G87 G89:G91">
    <cfRule type="expression" dxfId="49" priority="63">
      <formula>$E85&lt;&gt;""</formula>
    </cfRule>
  </conditionalFormatting>
  <conditionalFormatting sqref="G103">
    <cfRule type="expression" dxfId="48" priority="59">
      <formula>#REF!&lt;&gt;""</formula>
    </cfRule>
  </conditionalFormatting>
  <conditionalFormatting sqref="G99:G100 G102">
    <cfRule type="expression" dxfId="47" priority="60">
      <formula>#REF!&lt;&gt;""</formula>
    </cfRule>
  </conditionalFormatting>
  <conditionalFormatting sqref="G105">
    <cfRule type="expression" dxfId="46" priority="57">
      <formula>#REF!&lt;&gt;""</formula>
    </cfRule>
  </conditionalFormatting>
  <conditionalFormatting sqref="G104">
    <cfRule type="expression" dxfId="45" priority="58">
      <formula>#REF!&lt;&gt;""</formula>
    </cfRule>
  </conditionalFormatting>
  <conditionalFormatting sqref="G101">
    <cfRule type="expression" dxfId="44" priority="56">
      <formula>#REF!&lt;&gt;""</formula>
    </cfRule>
  </conditionalFormatting>
  <conditionalFormatting sqref="H99:H100">
    <cfRule type="expression" dxfId="43" priority="55">
      <formula>$E99&lt;&gt;""</formula>
    </cfRule>
  </conditionalFormatting>
  <conditionalFormatting sqref="H101:H102">
    <cfRule type="expression" dxfId="42" priority="54">
      <formula>$E101&lt;&gt;""</formula>
    </cfRule>
  </conditionalFormatting>
  <conditionalFormatting sqref="H103">
    <cfRule type="expression" dxfId="41" priority="53">
      <formula>$E103&lt;&gt;""</formula>
    </cfRule>
  </conditionalFormatting>
  <conditionalFormatting sqref="H104:H105">
    <cfRule type="expression" dxfId="40" priority="52">
      <formula>$E104&lt;&gt;""</formula>
    </cfRule>
  </conditionalFormatting>
  <conditionalFormatting sqref="G73">
    <cfRule type="expression" dxfId="39" priority="51">
      <formula>$E73&lt;&gt;""</formula>
    </cfRule>
  </conditionalFormatting>
  <conditionalFormatting sqref="F73">
    <cfRule type="expression" dxfId="38" priority="50">
      <formula>#REF!&lt;&gt;""</formula>
    </cfRule>
  </conditionalFormatting>
  <conditionalFormatting sqref="G74">
    <cfRule type="expression" dxfId="37" priority="49">
      <formula>$E74&lt;&gt;""</formula>
    </cfRule>
  </conditionalFormatting>
  <conditionalFormatting sqref="F74">
    <cfRule type="expression" dxfId="36" priority="48">
      <formula>#REF!&lt;&gt;""</formula>
    </cfRule>
  </conditionalFormatting>
  <conditionalFormatting sqref="G88">
    <cfRule type="expression" dxfId="35" priority="41">
      <formula>$E88&lt;&gt;""</formula>
    </cfRule>
  </conditionalFormatting>
  <conditionalFormatting sqref="H88">
    <cfRule type="expression" dxfId="34" priority="43">
      <formula>$E88&lt;&gt;""</formula>
    </cfRule>
  </conditionalFormatting>
  <conditionalFormatting sqref="F88">
    <cfRule type="expression" dxfId="33" priority="42">
      <formula>#REF!&lt;&gt;""</formula>
    </cfRule>
  </conditionalFormatting>
  <conditionalFormatting sqref="G131:H132 G135:H137">
    <cfRule type="expression" dxfId="32" priority="40">
      <formula>$E131&lt;&gt;""</formula>
    </cfRule>
  </conditionalFormatting>
  <conditionalFormatting sqref="F131:F132 F135:F137">
    <cfRule type="expression" dxfId="31" priority="39">
      <formula>#REF!&lt;&gt;""</formula>
    </cfRule>
  </conditionalFormatting>
  <conditionalFormatting sqref="H145:H147 H149:H151">
    <cfRule type="expression" dxfId="30" priority="38">
      <formula>$E145&lt;&gt;""</formula>
    </cfRule>
  </conditionalFormatting>
  <conditionalFormatting sqref="F145:F147 F149:F151">
    <cfRule type="expression" dxfId="29" priority="37">
      <formula>#REF!&lt;&gt;""</formula>
    </cfRule>
  </conditionalFormatting>
  <conditionalFormatting sqref="G145:G147 G149:G151">
    <cfRule type="expression" dxfId="28" priority="36">
      <formula>$E145&lt;&gt;""</formula>
    </cfRule>
  </conditionalFormatting>
  <conditionalFormatting sqref="G183:G184 G187:G189">
    <cfRule type="expression" dxfId="27" priority="35">
      <formula>$E183&lt;&gt;""</formula>
    </cfRule>
  </conditionalFormatting>
  <conditionalFormatting sqref="H183:H184 H187:H189">
    <cfRule type="expression" dxfId="26" priority="34">
      <formula>$E183&lt;&gt;""</formula>
    </cfRule>
  </conditionalFormatting>
  <conditionalFormatting sqref="G133:H133">
    <cfRule type="expression" dxfId="25" priority="24">
      <formula>$E133&lt;&gt;""</formula>
    </cfRule>
  </conditionalFormatting>
  <conditionalFormatting sqref="F133">
    <cfRule type="expression" dxfId="24" priority="23">
      <formula>#REF!&lt;&gt;""</formula>
    </cfRule>
  </conditionalFormatting>
  <conditionalFormatting sqref="G134:H134">
    <cfRule type="expression" dxfId="23" priority="22">
      <formula>$E134&lt;&gt;""</formula>
    </cfRule>
  </conditionalFormatting>
  <conditionalFormatting sqref="F134">
    <cfRule type="expression" dxfId="22" priority="21">
      <formula>#REF!&lt;&gt;""</formula>
    </cfRule>
  </conditionalFormatting>
  <conditionalFormatting sqref="G185">
    <cfRule type="expression" dxfId="21" priority="20">
      <formula>$E185&lt;&gt;""</formula>
    </cfRule>
  </conditionalFormatting>
  <conditionalFormatting sqref="H185">
    <cfRule type="expression" dxfId="20" priority="19">
      <formula>$E185&lt;&gt;""</formula>
    </cfRule>
  </conditionalFormatting>
  <conditionalFormatting sqref="G186">
    <cfRule type="expression" dxfId="19" priority="18">
      <formula>$E186&lt;&gt;""</formula>
    </cfRule>
  </conditionalFormatting>
  <conditionalFormatting sqref="H186">
    <cfRule type="expression" dxfId="18" priority="17">
      <formula>$E186&lt;&gt;""</formula>
    </cfRule>
  </conditionalFormatting>
  <conditionalFormatting sqref="G148">
    <cfRule type="expression" dxfId="17" priority="14">
      <formula>$E148&lt;&gt;""</formula>
    </cfRule>
  </conditionalFormatting>
  <conditionalFormatting sqref="H148">
    <cfRule type="expression" dxfId="16" priority="16">
      <formula>$E148&lt;&gt;""</formula>
    </cfRule>
  </conditionalFormatting>
  <conditionalFormatting sqref="F148">
    <cfRule type="expression" dxfId="15" priority="15">
      <formula>#REF!&lt;&gt;""</formula>
    </cfRule>
  </conditionalFormatting>
  <conditionalFormatting sqref="H71:H72 H75:H77">
    <cfRule type="expression" dxfId="14" priority="9">
      <formula>$E71&lt;&gt;""</formula>
    </cfRule>
  </conditionalFormatting>
  <conditionalFormatting sqref="H73">
    <cfRule type="expression" dxfId="13" priority="8">
      <formula>$E73&lt;&gt;""</formula>
    </cfRule>
  </conditionalFormatting>
  <conditionalFormatting sqref="H74">
    <cfRule type="expression" dxfId="12" priority="7">
      <formula>$E74&lt;&gt;""</formula>
    </cfRule>
  </conditionalFormatting>
  <conditionalFormatting sqref="G113:G114 G117:G119">
    <cfRule type="expression" dxfId="11" priority="6">
      <formula>$E113&lt;&gt;""</formula>
    </cfRule>
  </conditionalFormatting>
  <conditionalFormatting sqref="H113:H114 H117:H119">
    <cfRule type="expression" dxfId="10" priority="5">
      <formula>$E113&lt;&gt;""</formula>
    </cfRule>
  </conditionalFormatting>
  <conditionalFormatting sqref="G115">
    <cfRule type="expression" dxfId="9" priority="4">
      <formula>$E115&lt;&gt;""</formula>
    </cfRule>
  </conditionalFormatting>
  <conditionalFormatting sqref="H115">
    <cfRule type="expression" dxfId="8" priority="3">
      <formula>$E115&lt;&gt;""</formula>
    </cfRule>
  </conditionalFormatting>
  <conditionalFormatting sqref="G116">
    <cfRule type="expression" dxfId="7" priority="2">
      <formula>$E116&lt;&gt;""</formula>
    </cfRule>
  </conditionalFormatting>
  <conditionalFormatting sqref="H116">
    <cfRule type="expression" dxfId="6" priority="1">
      <formula>$E116&lt;&gt;""</formula>
    </cfRule>
  </conditionalFormatting>
  <dataValidations count="4">
    <dataValidation type="decimal" operator="greaterThan" allowBlank="1" showInputMessage="1" showErrorMessage="1" sqref="G53:H59 F11:H17 G39:H45 F25:H31 G113:H119 F71:H77 G99:H105 F85:H91 G183:H189 F131:H137 F145:H151 G168:H174 F159:H164" xr:uid="{00000000-0002-0000-0300-000000000000}">
      <formula1>0</formula1>
    </dataValidation>
    <dataValidation type="list" allowBlank="1" showInputMessage="1" showErrorMessage="1" sqref="E25:E31 E85:E91 E145:E151" xr:uid="{00000000-0002-0000-0300-000001000000}">
      <formula1>$P$24:$P$26</formula1>
    </dataValidation>
    <dataValidation type="list" allowBlank="1" showInputMessage="1" showErrorMessage="1" sqref="E11:E17 E71:E77 E131:E137" xr:uid="{00000000-0002-0000-0300-000002000000}">
      <formula1>$P$8:$P$14</formula1>
    </dataValidation>
    <dataValidation type="list" allowBlank="1" showInputMessage="1" showErrorMessage="1" sqref="E159:E164" xr:uid="{00000000-0002-0000-0300-000003000000}">
      <formula1>$P$158:$P$160</formula1>
    </dataValidation>
  </dataValidations>
  <pageMargins left="0.25" right="0.25" top="0.5" bottom="0.5" header="0.3" footer="0.3"/>
  <pageSetup scale="54" orientation="landscape" r:id="rId1"/>
  <headerFooter>
    <oddHeader>Page &amp;P&amp;R</oddHeader>
  </headerFooter>
  <rowBreaks count="6" manualBreakCount="6">
    <brk id="34" min="1" max="13" man="1"/>
    <brk id="63" min="1" max="13" man="1"/>
    <brk id="94" min="1" max="13" man="1"/>
    <brk id="123" min="1" max="13" man="1"/>
    <brk id="154" min="1" max="13" man="1"/>
    <brk id="193" min="1" max="13" man="1"/>
  </rowBreaks>
  <extLst>
    <ext xmlns:x14="http://schemas.microsoft.com/office/spreadsheetml/2009/9/main" uri="{78C0D931-6437-407d-A8EE-F0AAD7539E65}">
      <x14:conditionalFormattings>
        <x14:conditionalFormatting xmlns:xm="http://schemas.microsoft.com/office/excel/2006/main">
          <x14:cfRule type="expression" priority="11" id="{3A67C4C3-F1A3-40BA-B6D8-BC0AA28F6F28}">
            <xm:f>'4. Intensive Sessions'!$E178&lt;&gt;""</xm:f>
            <x14:dxf>
              <fill>
                <patternFill>
                  <bgColor theme="7" tint="0.79998168889431442"/>
                </patternFill>
              </fill>
            </x14:dxf>
          </x14:cfRule>
          <xm:sqref>G168:H174</xm:sqref>
        </x14:conditionalFormatting>
        <x14:conditionalFormatting xmlns:xm="http://schemas.microsoft.com/office/excel/2006/main">
          <x14:cfRule type="expression" priority="10" id="{649C9CFC-C5A2-4E5F-90FA-4B76CD3DABC1}">
            <xm:f>'5. Administration'!#REF!&lt;&gt;""</xm:f>
            <x14:dxf>
              <fill>
                <patternFill>
                  <bgColor theme="7" tint="0.79998168889431442"/>
                </patternFill>
              </fill>
            </x14:dxf>
          </x14:cfRule>
          <xm:sqref>F159:F164</xm:sqref>
        </x14:conditionalFormatting>
        <x14:conditionalFormatting xmlns:xm="http://schemas.microsoft.com/office/excel/2006/main">
          <x14:cfRule type="expression" priority="12" id="{6E936BD0-EF74-4A88-BEDF-1ADD54B5C060}">
            <xm:f>'5. Administration'!#REF!&lt;&gt;""</xm:f>
            <x14:dxf>
              <fill>
                <patternFill>
                  <bgColor theme="7" tint="0.79998168889431442"/>
                </patternFill>
              </fill>
            </x14:dxf>
          </x14:cfRule>
          <xm:sqref>G159:H159</xm:sqref>
        </x14:conditionalFormatting>
        <x14:conditionalFormatting xmlns:xm="http://schemas.microsoft.com/office/excel/2006/main">
          <x14:cfRule type="expression" priority="13" id="{1F3AC315-89B3-4775-A784-08380173171B}">
            <xm:f>'5. Administration'!$E156&lt;&gt;""</xm:f>
            <x14:dxf>
              <fill>
                <patternFill>
                  <bgColor theme="7" tint="0.79998168889431442"/>
                </patternFill>
              </fill>
            </x14:dxf>
          </x14:cfRule>
          <xm:sqref>G160:H164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AOD468"/>
  <sheetViews>
    <sheetView showGridLines="0" zoomScaleNormal="100" workbookViewId="0">
      <pane ySplit="2" topLeftCell="A3" activePane="bottomLeft" state="frozen"/>
      <selection activeCell="B1" sqref="B1"/>
      <selection pane="bottomLeft" activeCell="E28" sqref="E28:F28"/>
    </sheetView>
  </sheetViews>
  <sheetFormatPr defaultColWidth="9.140625" defaultRowHeight="15.75" x14ac:dyDescent="0.25"/>
  <cols>
    <col min="1" max="1" width="2.7109375" style="55" customWidth="1"/>
    <col min="2" max="2" width="4" style="55" customWidth="1"/>
    <col min="3" max="3" width="3.42578125" style="97" bestFit="1" customWidth="1"/>
    <col min="4" max="4" width="2.7109375" style="97" customWidth="1"/>
    <col min="5" max="5" width="33.42578125" style="56" customWidth="1"/>
    <col min="6" max="6" width="20.7109375" style="56" customWidth="1"/>
    <col min="7" max="7" width="23.42578125" style="56" customWidth="1"/>
    <col min="8" max="8" width="19.28515625" style="56" customWidth="1"/>
    <col min="9" max="9" width="21.7109375" style="56" customWidth="1"/>
    <col min="10" max="10" width="0.42578125" style="58" customWidth="1"/>
    <col min="11" max="11" width="19.5703125" style="56" customWidth="1"/>
    <col min="12" max="12" width="17.7109375" style="56" customWidth="1"/>
    <col min="13" max="13" width="9.42578125" style="55" customWidth="1"/>
    <col min="14" max="14" width="5.7109375" style="55" customWidth="1"/>
    <col min="15" max="15" width="15.42578125" style="54" hidden="1" customWidth="1"/>
    <col min="16" max="16" width="33.28515625" style="54" hidden="1" customWidth="1"/>
    <col min="17" max="17" width="14.85546875" style="54" customWidth="1"/>
    <col min="18" max="18" width="9.140625" style="54" customWidth="1"/>
    <col min="19" max="19" width="9.140625" style="55" customWidth="1"/>
    <col min="20" max="22" width="9.140625" style="55"/>
    <col min="23" max="16384" width="9.140625" style="56"/>
  </cols>
  <sheetData>
    <row r="1" spans="1:1070" ht="9" customHeight="1" thickBot="1" x14ac:dyDescent="0.3">
      <c r="A1" s="47"/>
      <c r="B1" s="48"/>
      <c r="C1" s="49"/>
      <c r="D1" s="49"/>
      <c r="E1" s="50"/>
      <c r="F1" s="50"/>
      <c r="G1" s="50"/>
      <c r="H1" s="50"/>
      <c r="I1" s="50"/>
      <c r="J1" s="51"/>
      <c r="K1" s="50"/>
      <c r="L1" s="50"/>
      <c r="M1" s="48"/>
      <c r="N1" s="48"/>
      <c r="O1" s="53"/>
      <c r="Q1" s="53"/>
    </row>
    <row r="2" spans="1:1070" s="58" customFormat="1" ht="26.25" customHeight="1" x14ac:dyDescent="0.25">
      <c r="A2" s="57"/>
      <c r="B2" s="695" t="s">
        <v>609</v>
      </c>
      <c r="C2" s="696"/>
      <c r="D2" s="696"/>
      <c r="E2" s="696"/>
      <c r="F2" s="696"/>
      <c r="G2" s="696"/>
      <c r="H2" s="696"/>
      <c r="I2" s="696"/>
      <c r="J2" s="696"/>
      <c r="K2" s="696"/>
      <c r="L2" s="696"/>
      <c r="M2" s="696"/>
      <c r="N2" s="697"/>
      <c r="O2" s="53"/>
      <c r="P2" s="54"/>
      <c r="Q2" s="54"/>
      <c r="R2" s="54"/>
      <c r="S2" s="55"/>
      <c r="T2" s="55"/>
      <c r="U2" s="55"/>
      <c r="V2" s="55"/>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row>
    <row r="3" spans="1:1070" s="353" customFormat="1" ht="18" customHeight="1" thickBot="1" x14ac:dyDescent="0.3">
      <c r="A3" s="351"/>
      <c r="B3" s="699" t="s">
        <v>607</v>
      </c>
      <c r="C3" s="700"/>
      <c r="D3" s="700"/>
      <c r="E3" s="700"/>
      <c r="F3" s="700"/>
      <c r="G3" s="700"/>
      <c r="H3" s="700"/>
      <c r="I3" s="700"/>
      <c r="J3" s="700"/>
      <c r="K3" s="700"/>
      <c r="L3" s="700"/>
      <c r="M3" s="700"/>
      <c r="N3" s="701"/>
      <c r="O3" s="352"/>
      <c r="P3" s="281"/>
      <c r="Q3" s="698"/>
      <c r="R3" s="698"/>
      <c r="S3" s="698"/>
    </row>
    <row r="4" spans="1:1070" s="55" customFormat="1" ht="15" customHeight="1" thickBot="1" x14ac:dyDescent="0.3">
      <c r="B4" s="47"/>
      <c r="C4" s="60"/>
      <c r="D4" s="60"/>
      <c r="E4" s="81"/>
      <c r="F4" s="81"/>
      <c r="G4" s="82"/>
      <c r="H4" s="47"/>
      <c r="I4" s="47"/>
      <c r="J4" s="47"/>
      <c r="K4" s="47"/>
      <c r="L4" s="47"/>
      <c r="M4" s="47"/>
      <c r="N4" s="47"/>
      <c r="O4" s="53"/>
      <c r="P4" s="54" t="s">
        <v>205</v>
      </c>
      <c r="Q4" s="54"/>
      <c r="R4" s="54"/>
    </row>
    <row r="5" spans="1:1070" s="55" customFormat="1" x14ac:dyDescent="0.25">
      <c r="B5" s="47"/>
      <c r="C5" s="60" t="s">
        <v>9</v>
      </c>
      <c r="D5" s="47"/>
      <c r="E5" s="3" t="s">
        <v>27</v>
      </c>
      <c r="F5" s="4"/>
      <c r="G5" s="4"/>
      <c r="H5" s="4"/>
      <c r="I5" s="4"/>
      <c r="J5" s="4"/>
      <c r="K5" s="4"/>
      <c r="L5" s="5"/>
      <c r="M5" s="19"/>
      <c r="N5" s="47"/>
      <c r="O5" s="53"/>
      <c r="P5" s="417">
        <f>'1. Currency and Instructions'!F25</f>
        <v>0</v>
      </c>
      <c r="Q5" s="54"/>
      <c r="R5" s="54"/>
    </row>
    <row r="6" spans="1:1070" s="55" customFormat="1" ht="9.9499999999999993" hidden="1" customHeight="1" x14ac:dyDescent="0.25">
      <c r="B6" s="47"/>
      <c r="C6" s="60"/>
      <c r="D6" s="83"/>
      <c r="E6" s="20"/>
      <c r="F6" s="1"/>
      <c r="G6" s="1"/>
      <c r="H6" s="1"/>
      <c r="I6" s="1"/>
      <c r="J6" s="1"/>
      <c r="K6" s="1"/>
      <c r="L6" s="21"/>
      <c r="M6" s="47"/>
      <c r="N6" s="47"/>
      <c r="O6" s="53"/>
      <c r="P6" s="54"/>
      <c r="Q6" s="54"/>
      <c r="R6" s="54"/>
    </row>
    <row r="7" spans="1:1070" s="55" customFormat="1" hidden="1" x14ac:dyDescent="0.25">
      <c r="B7" s="47"/>
      <c r="C7" s="60"/>
      <c r="D7" s="83"/>
      <c r="E7" s="84"/>
      <c r="F7" s="8"/>
      <c r="G7" s="8"/>
      <c r="H7" s="8"/>
      <c r="I7" s="8"/>
      <c r="J7" s="8"/>
      <c r="K7" s="8"/>
      <c r="L7" s="22"/>
      <c r="M7" s="47"/>
      <c r="N7" s="47"/>
      <c r="O7" s="53"/>
      <c r="P7" s="54"/>
      <c r="Q7" s="54"/>
      <c r="R7" s="54"/>
    </row>
    <row r="8" spans="1:1070" s="55" customFormat="1" ht="74.25" customHeight="1" x14ac:dyDescent="0.25">
      <c r="B8" s="47"/>
      <c r="C8" s="60"/>
      <c r="D8" s="85"/>
      <c r="E8" s="685" t="s">
        <v>558</v>
      </c>
      <c r="F8" s="644"/>
      <c r="G8" s="644"/>
      <c r="H8" s="644"/>
      <c r="I8" s="644"/>
      <c r="J8" s="644"/>
      <c r="K8" s="644"/>
      <c r="L8" s="645"/>
      <c r="M8" s="18"/>
      <c r="N8" s="47"/>
      <c r="O8" s="61"/>
      <c r="P8" s="47"/>
      <c r="Q8" s="47"/>
      <c r="R8" s="47"/>
    </row>
    <row r="9" spans="1:1070" s="55" customFormat="1" ht="20.100000000000001" customHeight="1" x14ac:dyDescent="0.25">
      <c r="B9" s="47"/>
      <c r="C9" s="60"/>
      <c r="D9" s="85"/>
      <c r="E9" s="702" t="s">
        <v>628</v>
      </c>
      <c r="F9" s="690" t="s">
        <v>84</v>
      </c>
      <c r="G9" s="690" t="s">
        <v>139</v>
      </c>
      <c r="H9" s="649" t="s">
        <v>87</v>
      </c>
      <c r="I9" s="653"/>
      <c r="J9" s="15"/>
      <c r="K9" s="654" t="s">
        <v>88</v>
      </c>
      <c r="L9" s="650"/>
      <c r="M9" s="7"/>
      <c r="N9" s="47"/>
      <c r="O9" s="70"/>
      <c r="P9" s="70"/>
      <c r="Q9" s="70"/>
      <c r="R9" s="70"/>
    </row>
    <row r="10" spans="1:1070" s="55" customFormat="1" ht="30" customHeight="1" x14ac:dyDescent="0.25">
      <c r="B10" s="47"/>
      <c r="C10" s="60"/>
      <c r="D10" s="24"/>
      <c r="E10" s="703"/>
      <c r="F10" s="690"/>
      <c r="G10" s="690"/>
      <c r="H10" s="321" t="s">
        <v>105</v>
      </c>
      <c r="I10" s="14" t="s">
        <v>76</v>
      </c>
      <c r="J10" s="16"/>
      <c r="K10" s="321" t="s">
        <v>105</v>
      </c>
      <c r="L10" s="23" t="s">
        <v>76</v>
      </c>
      <c r="M10" s="7"/>
      <c r="N10" s="47"/>
      <c r="O10" s="70" t="s">
        <v>598</v>
      </c>
      <c r="P10" s="70"/>
      <c r="Q10" s="70"/>
      <c r="R10" s="70"/>
    </row>
    <row r="11" spans="1:1070" s="55" customFormat="1" ht="15" customHeight="1" x14ac:dyDescent="0.25">
      <c r="B11" s="86"/>
      <c r="C11" s="60"/>
      <c r="D11" s="24"/>
      <c r="E11" s="98"/>
      <c r="F11" s="285"/>
      <c r="G11" s="287"/>
      <c r="H11" s="269"/>
      <c r="I11" s="29">
        <f>(F11*G11*H11)</f>
        <v>0</v>
      </c>
      <c r="J11" s="16"/>
      <c r="K11" s="283" t="str">
        <f t="shared" ref="K11:K19" si="0">IFERROR(H11/$P$5,"")</f>
        <v/>
      </c>
      <c r="L11" s="379" t="str">
        <f t="shared" ref="L11:L19" si="1">IFERROR(I11/$P$5,"")</f>
        <v/>
      </c>
      <c r="M11" s="7"/>
      <c r="N11" s="47"/>
      <c r="O11" s="53">
        <f t="shared" ref="O11:O19" si="2">G11*F11</f>
        <v>0</v>
      </c>
      <c r="P11" s="54"/>
      <c r="Q11" s="54"/>
      <c r="R11" s="54"/>
    </row>
    <row r="12" spans="1:1070" s="55" customFormat="1" ht="15" customHeight="1" x14ac:dyDescent="0.25">
      <c r="B12" s="47"/>
      <c r="C12" s="60"/>
      <c r="D12" s="24"/>
      <c r="E12" s="98"/>
      <c r="F12" s="285"/>
      <c r="G12" s="287"/>
      <c r="H12" s="269"/>
      <c r="I12" s="29">
        <f t="shared" ref="I12:I19" si="3">(F12*G12*H12)</f>
        <v>0</v>
      </c>
      <c r="J12" s="16"/>
      <c r="K12" s="283" t="str">
        <f t="shared" si="0"/>
        <v/>
      </c>
      <c r="L12" s="379" t="str">
        <f t="shared" si="1"/>
        <v/>
      </c>
      <c r="M12" s="7"/>
      <c r="N12" s="47"/>
      <c r="O12" s="53">
        <f t="shared" si="2"/>
        <v>0</v>
      </c>
      <c r="P12" s="54"/>
      <c r="Q12" s="54"/>
      <c r="R12" s="54"/>
    </row>
    <row r="13" spans="1:1070" s="55" customFormat="1" ht="15" customHeight="1" x14ac:dyDescent="0.25">
      <c r="B13" s="47"/>
      <c r="C13" s="60"/>
      <c r="D13" s="24"/>
      <c r="E13" s="98"/>
      <c r="F13" s="285"/>
      <c r="G13" s="287"/>
      <c r="H13" s="269"/>
      <c r="I13" s="29">
        <f t="shared" si="3"/>
        <v>0</v>
      </c>
      <c r="J13" s="16"/>
      <c r="K13" s="283" t="str">
        <f t="shared" si="0"/>
        <v/>
      </c>
      <c r="L13" s="379" t="str">
        <f t="shared" si="1"/>
        <v/>
      </c>
      <c r="M13" s="7"/>
      <c r="N13" s="47"/>
      <c r="O13" s="53">
        <f t="shared" si="2"/>
        <v>0</v>
      </c>
      <c r="P13" s="54"/>
      <c r="Q13" s="54"/>
      <c r="R13" s="54"/>
    </row>
    <row r="14" spans="1:1070" s="55" customFormat="1" ht="15" customHeight="1" x14ac:dyDescent="0.25">
      <c r="B14" s="47"/>
      <c r="C14" s="60"/>
      <c r="D14" s="24"/>
      <c r="E14" s="98"/>
      <c r="F14" s="285"/>
      <c r="G14" s="287"/>
      <c r="H14" s="269"/>
      <c r="I14" s="29">
        <f>(F14*G14*H14)</f>
        <v>0</v>
      </c>
      <c r="J14" s="16"/>
      <c r="K14" s="283" t="str">
        <f t="shared" si="0"/>
        <v/>
      </c>
      <c r="L14" s="379" t="str">
        <f t="shared" si="1"/>
        <v/>
      </c>
      <c r="M14" s="7"/>
      <c r="N14" s="47"/>
      <c r="O14" s="53">
        <f t="shared" si="2"/>
        <v>0</v>
      </c>
      <c r="P14" s="54" t="s">
        <v>44</v>
      </c>
      <c r="Q14" s="54"/>
      <c r="R14" s="54"/>
    </row>
    <row r="15" spans="1:1070" s="55" customFormat="1" ht="15" customHeight="1" x14ac:dyDescent="0.25">
      <c r="B15" s="47"/>
      <c r="C15" s="60"/>
      <c r="D15" s="24"/>
      <c r="E15" s="98"/>
      <c r="F15" s="285"/>
      <c r="G15" s="287"/>
      <c r="H15" s="269"/>
      <c r="I15" s="29">
        <f t="shared" si="3"/>
        <v>0</v>
      </c>
      <c r="J15" s="16"/>
      <c r="K15" s="283" t="str">
        <f t="shared" si="0"/>
        <v/>
      </c>
      <c r="L15" s="379" t="str">
        <f t="shared" si="1"/>
        <v/>
      </c>
      <c r="M15" s="7"/>
      <c r="N15" s="47"/>
      <c r="O15" s="53">
        <f t="shared" si="2"/>
        <v>0</v>
      </c>
      <c r="P15" s="54" t="s">
        <v>45</v>
      </c>
      <c r="Q15" s="54"/>
      <c r="R15" s="54"/>
    </row>
    <row r="16" spans="1:1070" s="55" customFormat="1" ht="15" customHeight="1" x14ac:dyDescent="0.25">
      <c r="B16" s="47"/>
      <c r="C16" s="60"/>
      <c r="D16" s="24"/>
      <c r="E16" s="98"/>
      <c r="F16" s="285"/>
      <c r="G16" s="287"/>
      <c r="H16" s="269"/>
      <c r="I16" s="29">
        <f>(F16*G16*H16)</f>
        <v>0</v>
      </c>
      <c r="J16" s="16"/>
      <c r="K16" s="283" t="str">
        <f t="shared" si="0"/>
        <v/>
      </c>
      <c r="L16" s="379" t="str">
        <f t="shared" si="1"/>
        <v/>
      </c>
      <c r="M16" s="7"/>
      <c r="N16" s="47"/>
      <c r="O16" s="53">
        <f t="shared" si="2"/>
        <v>0</v>
      </c>
      <c r="P16" s="54" t="s">
        <v>46</v>
      </c>
      <c r="Q16" s="54"/>
      <c r="R16" s="54"/>
    </row>
    <row r="17" spans="2:18" s="55" customFormat="1" ht="15" customHeight="1" x14ac:dyDescent="0.25">
      <c r="B17" s="47"/>
      <c r="C17" s="60"/>
      <c r="D17" s="24"/>
      <c r="E17" s="98"/>
      <c r="F17" s="285"/>
      <c r="G17" s="287"/>
      <c r="H17" s="269"/>
      <c r="I17" s="29">
        <f t="shared" si="3"/>
        <v>0</v>
      </c>
      <c r="J17" s="16"/>
      <c r="K17" s="283" t="str">
        <f t="shared" si="0"/>
        <v/>
      </c>
      <c r="L17" s="379" t="str">
        <f t="shared" si="1"/>
        <v/>
      </c>
      <c r="M17" s="7"/>
      <c r="N17" s="47"/>
      <c r="O17" s="53">
        <f t="shared" si="2"/>
        <v>0</v>
      </c>
      <c r="P17" s="54"/>
      <c r="Q17" s="54"/>
      <c r="R17" s="54"/>
    </row>
    <row r="18" spans="2:18" s="55" customFormat="1" ht="15" customHeight="1" x14ac:dyDescent="0.25">
      <c r="B18" s="47"/>
      <c r="C18" s="60"/>
      <c r="D18" s="24"/>
      <c r="E18" s="98"/>
      <c r="F18" s="285"/>
      <c r="G18" s="287"/>
      <c r="H18" s="269"/>
      <c r="I18" s="29">
        <f t="shared" si="3"/>
        <v>0</v>
      </c>
      <c r="J18" s="16"/>
      <c r="K18" s="283" t="str">
        <f t="shared" si="0"/>
        <v/>
      </c>
      <c r="L18" s="379" t="str">
        <f t="shared" si="1"/>
        <v/>
      </c>
      <c r="M18" s="7"/>
      <c r="N18" s="47"/>
      <c r="O18" s="53">
        <f t="shared" si="2"/>
        <v>0</v>
      </c>
      <c r="P18" s="54"/>
      <c r="Q18" s="54"/>
      <c r="R18" s="54"/>
    </row>
    <row r="19" spans="2:18" s="55" customFormat="1" ht="15" customHeight="1" thickBot="1" x14ac:dyDescent="0.3">
      <c r="B19" s="47"/>
      <c r="C19" s="60"/>
      <c r="D19" s="24"/>
      <c r="E19" s="98"/>
      <c r="F19" s="285"/>
      <c r="G19" s="287"/>
      <c r="H19" s="269"/>
      <c r="I19" s="29">
        <f t="shared" si="3"/>
        <v>0</v>
      </c>
      <c r="J19" s="16"/>
      <c r="K19" s="283" t="str">
        <f t="shared" si="0"/>
        <v/>
      </c>
      <c r="L19" s="379" t="str">
        <f t="shared" si="1"/>
        <v/>
      </c>
      <c r="M19" s="7"/>
      <c r="N19" s="47"/>
      <c r="O19" s="53">
        <f t="shared" si="2"/>
        <v>0</v>
      </c>
      <c r="P19" s="54"/>
      <c r="Q19" s="54"/>
      <c r="R19" s="54"/>
    </row>
    <row r="20" spans="2:18" s="55" customFormat="1" ht="16.5" thickTop="1" x14ac:dyDescent="0.25">
      <c r="B20" s="47"/>
      <c r="C20" s="60"/>
      <c r="D20" s="24"/>
      <c r="E20" s="25" t="s">
        <v>33</v>
      </c>
      <c r="F20" s="26"/>
      <c r="G20" s="26"/>
      <c r="H20" s="26"/>
      <c r="I20" s="30">
        <f>SUM(I11:I19)</f>
        <v>0</v>
      </c>
      <c r="J20" s="27"/>
      <c r="K20" s="28"/>
      <c r="L20" s="37">
        <f>SUM(L11:L19)</f>
        <v>0</v>
      </c>
      <c r="M20" s="7"/>
      <c r="N20" s="47"/>
      <c r="O20" s="584">
        <f>SUM(O11:O19)</f>
        <v>0</v>
      </c>
      <c r="P20" s="585" t="s">
        <v>605</v>
      </c>
      <c r="Q20" s="54"/>
      <c r="R20" s="54"/>
    </row>
    <row r="21" spans="2:18" s="55" customFormat="1" ht="33" customHeight="1" x14ac:dyDescent="0.25">
      <c r="B21" s="47"/>
      <c r="C21" s="60"/>
      <c r="D21" s="66"/>
      <c r="E21" s="677" t="s">
        <v>555</v>
      </c>
      <c r="F21" s="683"/>
      <c r="G21" s="683"/>
      <c r="H21" s="683"/>
      <c r="I21" s="683"/>
      <c r="J21" s="683"/>
      <c r="K21" s="683"/>
      <c r="L21" s="684"/>
      <c r="M21" s="7"/>
      <c r="N21" s="47"/>
      <c r="O21" s="53"/>
      <c r="P21" s="54"/>
      <c r="Q21" s="54"/>
      <c r="R21" s="54"/>
    </row>
    <row r="22" spans="2:18" s="55" customFormat="1" ht="80.099999999999994" customHeight="1" thickBot="1" x14ac:dyDescent="0.3">
      <c r="B22" s="47"/>
      <c r="C22" s="60"/>
      <c r="D22" s="66"/>
      <c r="E22" s="663"/>
      <c r="F22" s="664"/>
      <c r="G22" s="664"/>
      <c r="H22" s="664"/>
      <c r="I22" s="664"/>
      <c r="J22" s="664"/>
      <c r="K22" s="664"/>
      <c r="L22" s="665"/>
      <c r="M22" s="7"/>
      <c r="N22" s="47"/>
      <c r="O22" s="53"/>
      <c r="P22" s="54"/>
      <c r="Q22" s="54"/>
      <c r="R22" s="54"/>
    </row>
    <row r="23" spans="2:18" s="55" customFormat="1" ht="6.95" customHeight="1" thickBot="1" x14ac:dyDescent="0.3">
      <c r="B23" s="47"/>
      <c r="C23" s="60"/>
      <c r="D23" s="60"/>
      <c r="E23" s="81"/>
      <c r="F23" s="81"/>
      <c r="G23" s="82"/>
      <c r="H23" s="47"/>
      <c r="I23" s="47"/>
      <c r="J23" s="47"/>
      <c r="K23" s="47"/>
      <c r="L23" s="47"/>
      <c r="M23" s="47"/>
      <c r="N23" s="47"/>
      <c r="O23" s="53"/>
      <c r="P23" s="54"/>
      <c r="Q23" s="54"/>
      <c r="R23" s="54"/>
    </row>
    <row r="24" spans="2:18" s="55" customFormat="1" x14ac:dyDescent="0.25">
      <c r="B24" s="47"/>
      <c r="C24" s="60" t="s">
        <v>11</v>
      </c>
      <c r="D24" s="24"/>
      <c r="E24" s="3" t="s">
        <v>34</v>
      </c>
      <c r="F24" s="4"/>
      <c r="G24" s="4"/>
      <c r="H24" s="4"/>
      <c r="I24" s="4"/>
      <c r="J24" s="4"/>
      <c r="K24" s="4"/>
      <c r="L24" s="5"/>
      <c r="M24" s="19"/>
      <c r="N24" s="47"/>
      <c r="O24" s="53"/>
      <c r="P24" s="54"/>
      <c r="Q24" s="54"/>
      <c r="R24" s="54"/>
    </row>
    <row r="25" spans="2:18" s="55" customFormat="1" ht="32.25" customHeight="1" x14ac:dyDescent="0.25">
      <c r="B25" s="47"/>
      <c r="C25" s="60"/>
      <c r="D25" s="60"/>
      <c r="E25" s="685" t="s">
        <v>556</v>
      </c>
      <c r="F25" s="644"/>
      <c r="G25" s="644"/>
      <c r="H25" s="644"/>
      <c r="I25" s="644"/>
      <c r="J25" s="644"/>
      <c r="K25" s="644"/>
      <c r="L25" s="645"/>
      <c r="M25" s="47"/>
      <c r="N25" s="47"/>
      <c r="O25" s="53"/>
      <c r="P25" s="87"/>
      <c r="Q25" s="54"/>
      <c r="R25" s="54"/>
    </row>
    <row r="26" spans="2:18" s="55" customFormat="1" ht="20.100000000000001" customHeight="1" x14ac:dyDescent="0.25">
      <c r="B26" s="47"/>
      <c r="C26" s="60"/>
      <c r="D26" s="60"/>
      <c r="E26" s="686" t="s">
        <v>142</v>
      </c>
      <c r="F26" s="687"/>
      <c r="G26" s="690" t="s">
        <v>135</v>
      </c>
      <c r="H26" s="653" t="s">
        <v>87</v>
      </c>
      <c r="I26" s="654"/>
      <c r="J26" s="7"/>
      <c r="K26" s="691" t="s">
        <v>88</v>
      </c>
      <c r="L26" s="650"/>
      <c r="M26" s="47"/>
      <c r="N26" s="47"/>
      <c r="O26" s="53"/>
      <c r="P26" s="54"/>
      <c r="Q26" s="54"/>
      <c r="R26" s="54"/>
    </row>
    <row r="27" spans="2:18" s="55" customFormat="1" ht="20.100000000000001" customHeight="1" x14ac:dyDescent="0.25">
      <c r="B27" s="47"/>
      <c r="C27" s="60"/>
      <c r="D27" s="60"/>
      <c r="E27" s="688"/>
      <c r="F27" s="689"/>
      <c r="G27" s="690"/>
      <c r="H27" s="299"/>
      <c r="I27" s="321" t="s">
        <v>76</v>
      </c>
      <c r="J27" s="2"/>
      <c r="K27" s="299"/>
      <c r="L27" s="297" t="s">
        <v>76</v>
      </c>
      <c r="M27" s="47"/>
      <c r="N27" s="47"/>
      <c r="O27" s="53"/>
      <c r="P27" s="54" t="s">
        <v>145</v>
      </c>
      <c r="Q27" s="54"/>
      <c r="R27" s="54"/>
    </row>
    <row r="28" spans="2:18" s="55" customFormat="1" ht="15" customHeight="1" x14ac:dyDescent="0.25">
      <c r="B28" s="47"/>
      <c r="C28" s="60"/>
      <c r="D28" s="60"/>
      <c r="E28" s="658"/>
      <c r="F28" s="659"/>
      <c r="G28" s="285"/>
      <c r="H28" s="300"/>
      <c r="I28" s="288"/>
      <c r="J28" s="47"/>
      <c r="K28" s="300"/>
      <c r="L28" s="379" t="str">
        <f t="shared" ref="L28:L35" si="4">IFERROR(I28/$P$5,"")</f>
        <v/>
      </c>
      <c r="M28" s="47"/>
      <c r="N28" s="47"/>
      <c r="O28" s="53"/>
      <c r="P28" s="54" t="s">
        <v>141</v>
      </c>
      <c r="Q28" s="54"/>
      <c r="R28" s="54"/>
    </row>
    <row r="29" spans="2:18" s="55" customFormat="1" ht="15" customHeight="1" x14ac:dyDescent="0.25">
      <c r="B29" s="47"/>
      <c r="C29" s="60"/>
      <c r="D29" s="60"/>
      <c r="E29" s="658"/>
      <c r="F29" s="659"/>
      <c r="G29" s="285"/>
      <c r="H29" s="300"/>
      <c r="I29" s="288"/>
      <c r="J29" s="47"/>
      <c r="K29" s="300"/>
      <c r="L29" s="379" t="str">
        <f t="shared" si="4"/>
        <v/>
      </c>
      <c r="M29" s="47"/>
      <c r="N29" s="47"/>
      <c r="O29" s="53"/>
      <c r="P29" s="54" t="s">
        <v>143</v>
      </c>
      <c r="Q29" s="54"/>
      <c r="R29" s="54"/>
    </row>
    <row r="30" spans="2:18" s="55" customFormat="1" ht="15" customHeight="1" x14ac:dyDescent="0.25">
      <c r="B30" s="47"/>
      <c r="C30" s="60"/>
      <c r="D30" s="60"/>
      <c r="E30" s="658"/>
      <c r="F30" s="659"/>
      <c r="G30" s="285"/>
      <c r="H30" s="300"/>
      <c r="I30" s="288"/>
      <c r="J30" s="47"/>
      <c r="K30" s="300"/>
      <c r="L30" s="379" t="str">
        <f t="shared" si="4"/>
        <v/>
      </c>
      <c r="M30" s="47"/>
      <c r="N30" s="47"/>
      <c r="O30" s="53"/>
      <c r="P30" s="54" t="s">
        <v>651</v>
      </c>
      <c r="Q30" s="54"/>
      <c r="R30" s="54"/>
    </row>
    <row r="31" spans="2:18" s="55" customFormat="1" ht="15" customHeight="1" x14ac:dyDescent="0.25">
      <c r="B31" s="47"/>
      <c r="C31" s="60"/>
      <c r="D31" s="60"/>
      <c r="E31" s="658"/>
      <c r="F31" s="659"/>
      <c r="G31" s="285"/>
      <c r="H31" s="300"/>
      <c r="I31" s="288"/>
      <c r="J31" s="47"/>
      <c r="K31" s="300"/>
      <c r="L31" s="379" t="str">
        <f t="shared" si="4"/>
        <v/>
      </c>
      <c r="M31" s="47"/>
      <c r="N31" s="47"/>
      <c r="O31" s="53"/>
      <c r="P31" s="54" t="s">
        <v>32</v>
      </c>
      <c r="Q31" s="54"/>
      <c r="R31" s="54"/>
    </row>
    <row r="32" spans="2:18" s="55" customFormat="1" ht="15" customHeight="1" x14ac:dyDescent="0.25">
      <c r="B32" s="47"/>
      <c r="C32" s="60"/>
      <c r="D32" s="60"/>
      <c r="E32" s="658"/>
      <c r="F32" s="659"/>
      <c r="G32" s="285"/>
      <c r="H32" s="300"/>
      <c r="I32" s="288"/>
      <c r="J32" s="47"/>
      <c r="K32" s="300"/>
      <c r="L32" s="379" t="str">
        <f t="shared" si="4"/>
        <v/>
      </c>
      <c r="M32" s="47"/>
      <c r="N32" s="47"/>
      <c r="O32" s="53"/>
      <c r="P32" s="54"/>
      <c r="Q32" s="54"/>
      <c r="R32" s="54"/>
    </row>
    <row r="33" spans="1:18" s="55" customFormat="1" ht="15" customHeight="1" x14ac:dyDescent="0.25">
      <c r="B33" s="47"/>
      <c r="C33" s="60"/>
      <c r="D33" s="60"/>
      <c r="E33" s="658"/>
      <c r="F33" s="659"/>
      <c r="G33" s="307"/>
      <c r="H33" s="300"/>
      <c r="I33" s="288"/>
      <c r="J33" s="47"/>
      <c r="K33" s="300"/>
      <c r="L33" s="379" t="str">
        <f t="shared" si="4"/>
        <v/>
      </c>
      <c r="M33" s="47"/>
      <c r="N33" s="47"/>
      <c r="O33" s="53"/>
      <c r="P33" s="54"/>
      <c r="Q33" s="54"/>
      <c r="R33" s="54"/>
    </row>
    <row r="34" spans="1:18" s="55" customFormat="1" ht="15" customHeight="1" x14ac:dyDescent="0.25">
      <c r="B34" s="47"/>
      <c r="C34" s="60"/>
      <c r="D34" s="60"/>
      <c r="E34" s="658"/>
      <c r="F34" s="659"/>
      <c r="G34" s="307"/>
      <c r="H34" s="300"/>
      <c r="I34" s="288"/>
      <c r="J34" s="47"/>
      <c r="K34" s="300"/>
      <c r="L34" s="379" t="str">
        <f t="shared" si="4"/>
        <v/>
      </c>
      <c r="M34" s="47"/>
      <c r="N34" s="47"/>
      <c r="O34" s="53"/>
      <c r="P34" s="54"/>
      <c r="Q34" s="54"/>
      <c r="R34" s="54"/>
    </row>
    <row r="35" spans="1:18" s="55" customFormat="1" ht="15" customHeight="1" thickBot="1" x14ac:dyDescent="0.3">
      <c r="B35" s="47"/>
      <c r="C35" s="60"/>
      <c r="D35" s="60"/>
      <c r="E35" s="658"/>
      <c r="F35" s="659"/>
      <c r="G35" s="286"/>
      <c r="H35" s="301"/>
      <c r="I35" s="288"/>
      <c r="J35" s="47"/>
      <c r="K35" s="301"/>
      <c r="L35" s="379" t="str">
        <f t="shared" si="4"/>
        <v/>
      </c>
      <c r="M35" s="47"/>
      <c r="N35" s="47"/>
      <c r="O35" s="53"/>
      <c r="P35" s="54"/>
      <c r="Q35" s="54"/>
      <c r="R35" s="54"/>
    </row>
    <row r="36" spans="1:18" s="55" customFormat="1" ht="18.75" customHeight="1" thickTop="1" x14ac:dyDescent="0.25">
      <c r="B36" s="47"/>
      <c r="C36" s="60"/>
      <c r="D36" s="60"/>
      <c r="E36" s="319" t="s">
        <v>35</v>
      </c>
      <c r="F36" s="12"/>
      <c r="G36" s="12"/>
      <c r="H36" s="12"/>
      <c r="I36" s="41">
        <f>SUM(I28:I35)</f>
        <v>0</v>
      </c>
      <c r="J36" s="17"/>
      <c r="K36" s="13"/>
      <c r="L36" s="276">
        <f>SUM(L28:L35)</f>
        <v>0</v>
      </c>
      <c r="M36" s="47"/>
      <c r="N36" s="47"/>
      <c r="O36" s="53"/>
      <c r="P36" s="54"/>
      <c r="Q36" s="54"/>
      <c r="R36" s="54"/>
    </row>
    <row r="37" spans="1:18" s="55" customFormat="1" ht="31.5" customHeight="1" x14ac:dyDescent="0.25">
      <c r="B37" s="47"/>
      <c r="C37" s="60"/>
      <c r="D37" s="60"/>
      <c r="E37" s="708" t="s">
        <v>557</v>
      </c>
      <c r="F37" s="709"/>
      <c r="G37" s="709"/>
      <c r="H37" s="709"/>
      <c r="I37" s="709"/>
      <c r="J37" s="709"/>
      <c r="K37" s="709"/>
      <c r="L37" s="710"/>
      <c r="M37" s="47"/>
      <c r="N37" s="47"/>
      <c r="O37" s="53"/>
      <c r="P37" s="54"/>
      <c r="Q37" s="54"/>
      <c r="R37" s="54"/>
    </row>
    <row r="38" spans="1:18" s="55" customFormat="1" ht="80.099999999999994" customHeight="1" thickBot="1" x14ac:dyDescent="0.3">
      <c r="B38" s="47"/>
      <c r="C38" s="60"/>
      <c r="D38" s="60"/>
      <c r="E38" s="663"/>
      <c r="F38" s="664"/>
      <c r="G38" s="664"/>
      <c r="H38" s="664"/>
      <c r="I38" s="664"/>
      <c r="J38" s="664"/>
      <c r="K38" s="664"/>
      <c r="L38" s="665"/>
      <c r="M38" s="47"/>
      <c r="N38" s="47"/>
      <c r="O38" s="53"/>
      <c r="P38" s="54"/>
      <c r="Q38" s="54"/>
      <c r="R38" s="54"/>
    </row>
    <row r="39" spans="1:18" s="55" customFormat="1" ht="6.95" customHeight="1" thickBot="1" x14ac:dyDescent="0.3">
      <c r="B39" s="47"/>
      <c r="C39" s="60"/>
      <c r="D39" s="60"/>
      <c r="E39" s="88"/>
      <c r="F39" s="88"/>
      <c r="G39" s="89"/>
      <c r="H39" s="90"/>
      <c r="I39" s="90"/>
      <c r="J39" s="90"/>
      <c r="K39" s="90"/>
      <c r="L39" s="90"/>
      <c r="M39" s="47"/>
      <c r="N39" s="47"/>
      <c r="O39" s="53"/>
      <c r="P39" s="54"/>
      <c r="Q39" s="54"/>
      <c r="R39" s="54"/>
    </row>
    <row r="40" spans="1:18" s="55" customFormat="1" x14ac:dyDescent="0.25">
      <c r="A40" s="47"/>
      <c r="B40" s="60"/>
      <c r="C40" s="60" t="s">
        <v>12</v>
      </c>
      <c r="D40" s="60"/>
      <c r="E40" s="3" t="s">
        <v>42</v>
      </c>
      <c r="F40" s="101"/>
      <c r="G40" s="102"/>
      <c r="H40" s="102"/>
      <c r="I40" s="102"/>
      <c r="J40" s="103"/>
      <c r="K40" s="102"/>
      <c r="L40" s="104"/>
      <c r="M40" s="47"/>
      <c r="N40" s="47"/>
      <c r="O40" s="47"/>
    </row>
    <row r="41" spans="1:18" s="55" customFormat="1" ht="52.5" customHeight="1" x14ac:dyDescent="0.25">
      <c r="A41" s="47"/>
      <c r="B41" s="47"/>
      <c r="C41" s="85"/>
      <c r="D41" s="60"/>
      <c r="E41" s="692" t="s">
        <v>641</v>
      </c>
      <c r="F41" s="693"/>
      <c r="G41" s="693"/>
      <c r="H41" s="693"/>
      <c r="I41" s="693"/>
      <c r="J41" s="693"/>
      <c r="K41" s="693"/>
      <c r="L41" s="694"/>
      <c r="M41" s="18"/>
      <c r="N41" s="47"/>
      <c r="O41" s="47"/>
    </row>
    <row r="42" spans="1:18" s="55" customFormat="1" x14ac:dyDescent="0.25">
      <c r="A42" s="47"/>
      <c r="B42" s="47"/>
      <c r="C42" s="85"/>
      <c r="D42" s="66" t="s">
        <v>37</v>
      </c>
      <c r="E42" s="666" t="s">
        <v>164</v>
      </c>
      <c r="F42" s="667"/>
      <c r="G42" s="668"/>
      <c r="H42" s="669" t="s">
        <v>87</v>
      </c>
      <c r="I42" s="669"/>
      <c r="J42" s="7"/>
      <c r="K42" s="669" t="s">
        <v>88</v>
      </c>
      <c r="L42" s="670"/>
      <c r="M42" s="47"/>
      <c r="N42" s="47"/>
    </row>
    <row r="43" spans="1:18" s="55" customFormat="1" ht="30" customHeight="1" x14ac:dyDescent="0.25">
      <c r="A43" s="47"/>
      <c r="B43" s="47"/>
      <c r="C43" s="47"/>
      <c r="D43" s="60"/>
      <c r="E43" s="675" t="s">
        <v>157</v>
      </c>
      <c r="F43" s="676"/>
      <c r="G43" s="321" t="s">
        <v>131</v>
      </c>
      <c r="H43" s="321" t="s">
        <v>93</v>
      </c>
      <c r="I43" s="321" t="s">
        <v>76</v>
      </c>
      <c r="J43" s="2"/>
      <c r="K43" s="321" t="s">
        <v>93</v>
      </c>
      <c r="L43" s="23" t="s">
        <v>76</v>
      </c>
      <c r="M43" s="47"/>
      <c r="N43" s="47"/>
      <c r="O43" s="53"/>
      <c r="P43" s="53"/>
      <c r="Q43" s="54"/>
      <c r="R43" s="54"/>
    </row>
    <row r="44" spans="1:18" s="55" customFormat="1" ht="15" customHeight="1" x14ac:dyDescent="0.25">
      <c r="A44" s="47"/>
      <c r="B44" s="47"/>
      <c r="C44" s="47"/>
      <c r="D44" s="60"/>
      <c r="E44" s="658"/>
      <c r="F44" s="659"/>
      <c r="G44" s="285"/>
      <c r="H44" s="288"/>
      <c r="I44" s="40">
        <f t="shared" ref="I44:I51" si="5">G44*H44</f>
        <v>0</v>
      </c>
      <c r="J44" s="47"/>
      <c r="K44" s="273" t="str">
        <f t="shared" ref="K44:L51" si="6">IFERROR(H44/$P$5,"")</f>
        <v/>
      </c>
      <c r="L44" s="379" t="str">
        <f t="shared" si="6"/>
        <v/>
      </c>
      <c r="M44" s="47"/>
      <c r="N44" s="47"/>
      <c r="O44" s="53"/>
      <c r="P44" s="53"/>
      <c r="Q44" s="54"/>
      <c r="R44" s="54"/>
    </row>
    <row r="45" spans="1:18" s="55" customFormat="1" ht="15" customHeight="1" x14ac:dyDescent="0.25">
      <c r="A45" s="47"/>
      <c r="B45" s="47"/>
      <c r="C45" s="47"/>
      <c r="D45" s="60"/>
      <c r="E45" s="658"/>
      <c r="F45" s="659"/>
      <c r="G45" s="285"/>
      <c r="H45" s="288"/>
      <c r="I45" s="40">
        <f t="shared" si="5"/>
        <v>0</v>
      </c>
      <c r="J45" s="47"/>
      <c r="K45" s="273" t="str">
        <f t="shared" si="6"/>
        <v/>
      </c>
      <c r="L45" s="379" t="str">
        <f t="shared" si="6"/>
        <v/>
      </c>
      <c r="M45" s="47"/>
      <c r="N45" s="47"/>
      <c r="O45" s="53"/>
      <c r="P45" s="53"/>
      <c r="Q45" s="54"/>
      <c r="R45" s="54"/>
    </row>
    <row r="46" spans="1:18" s="55" customFormat="1" ht="15" customHeight="1" x14ac:dyDescent="0.25">
      <c r="A46" s="47"/>
      <c r="B46" s="47"/>
      <c r="C46" s="47"/>
      <c r="D46" s="60"/>
      <c r="E46" s="658"/>
      <c r="F46" s="659"/>
      <c r="G46" s="285"/>
      <c r="H46" s="288"/>
      <c r="I46" s="40">
        <f t="shared" ref="I46:I47" si="7">G46*H46</f>
        <v>0</v>
      </c>
      <c r="J46" s="47"/>
      <c r="K46" s="273" t="str">
        <f t="shared" si="6"/>
        <v/>
      </c>
      <c r="L46" s="379" t="str">
        <f t="shared" si="6"/>
        <v/>
      </c>
      <c r="M46" s="47"/>
      <c r="N46" s="47"/>
      <c r="O46" s="53"/>
      <c r="P46" s="53"/>
      <c r="Q46" s="54"/>
      <c r="R46" s="54"/>
    </row>
    <row r="47" spans="1:18" s="55" customFormat="1" ht="15" customHeight="1" x14ac:dyDescent="0.25">
      <c r="A47" s="47"/>
      <c r="B47" s="47"/>
      <c r="C47" s="47"/>
      <c r="D47" s="60"/>
      <c r="E47" s="658"/>
      <c r="F47" s="659"/>
      <c r="G47" s="285"/>
      <c r="H47" s="288"/>
      <c r="I47" s="40">
        <f t="shared" si="7"/>
        <v>0</v>
      </c>
      <c r="J47" s="47"/>
      <c r="K47" s="273" t="str">
        <f t="shared" si="6"/>
        <v/>
      </c>
      <c r="L47" s="379" t="str">
        <f t="shared" si="6"/>
        <v/>
      </c>
      <c r="M47" s="47"/>
      <c r="N47" s="47"/>
      <c r="O47" s="53"/>
      <c r="P47" s="53"/>
      <c r="Q47" s="54"/>
      <c r="R47" s="54"/>
    </row>
    <row r="48" spans="1:18" s="55" customFormat="1" ht="15" customHeight="1" x14ac:dyDescent="0.25">
      <c r="A48" s="47"/>
      <c r="B48" s="47"/>
      <c r="C48" s="47"/>
      <c r="D48" s="60"/>
      <c r="E48" s="658"/>
      <c r="F48" s="659"/>
      <c r="G48" s="285"/>
      <c r="H48" s="288"/>
      <c r="I48" s="40">
        <f t="shared" si="5"/>
        <v>0</v>
      </c>
      <c r="J48" s="47"/>
      <c r="K48" s="273" t="str">
        <f t="shared" si="6"/>
        <v/>
      </c>
      <c r="L48" s="379" t="str">
        <f t="shared" si="6"/>
        <v/>
      </c>
      <c r="M48" s="47"/>
      <c r="N48" s="47"/>
      <c r="O48" s="53"/>
      <c r="P48" s="53"/>
      <c r="Q48" s="54"/>
      <c r="R48" s="54"/>
    </row>
    <row r="49" spans="1:18" s="55" customFormat="1" ht="15" customHeight="1" x14ac:dyDescent="0.25">
      <c r="A49" s="47"/>
      <c r="B49" s="47"/>
      <c r="C49" s="47"/>
      <c r="D49" s="60"/>
      <c r="E49" s="658"/>
      <c r="F49" s="659"/>
      <c r="G49" s="285"/>
      <c r="H49" s="288"/>
      <c r="I49" s="40">
        <f t="shared" si="5"/>
        <v>0</v>
      </c>
      <c r="J49" s="47"/>
      <c r="K49" s="273" t="str">
        <f t="shared" si="6"/>
        <v/>
      </c>
      <c r="L49" s="379" t="str">
        <f t="shared" si="6"/>
        <v/>
      </c>
      <c r="M49" s="47"/>
      <c r="N49" s="47"/>
      <c r="O49" s="53"/>
      <c r="P49" s="53"/>
      <c r="Q49" s="54"/>
      <c r="R49" s="54"/>
    </row>
    <row r="50" spans="1:18" s="55" customFormat="1" ht="15" customHeight="1" x14ac:dyDescent="0.25">
      <c r="A50" s="47"/>
      <c r="B50" s="47"/>
      <c r="C50" s="47"/>
      <c r="D50" s="60"/>
      <c r="E50" s="658"/>
      <c r="F50" s="659"/>
      <c r="G50" s="285"/>
      <c r="H50" s="288"/>
      <c r="I50" s="40">
        <f t="shared" si="5"/>
        <v>0</v>
      </c>
      <c r="J50" s="47"/>
      <c r="K50" s="273" t="str">
        <f t="shared" si="6"/>
        <v/>
      </c>
      <c r="L50" s="379" t="str">
        <f t="shared" si="6"/>
        <v/>
      </c>
      <c r="M50" s="47"/>
      <c r="N50" s="47"/>
      <c r="O50" s="53"/>
      <c r="P50" s="53"/>
      <c r="Q50" s="54"/>
      <c r="R50" s="54"/>
    </row>
    <row r="51" spans="1:18" s="55" customFormat="1" ht="15" customHeight="1" thickBot="1" x14ac:dyDescent="0.3">
      <c r="A51" s="47"/>
      <c r="B51" s="47"/>
      <c r="C51" s="47"/>
      <c r="D51" s="60"/>
      <c r="E51" s="658"/>
      <c r="F51" s="659"/>
      <c r="G51" s="285"/>
      <c r="H51" s="288"/>
      <c r="I51" s="274">
        <f t="shared" si="5"/>
        <v>0</v>
      </c>
      <c r="J51" s="47"/>
      <c r="K51" s="418" t="str">
        <f t="shared" si="6"/>
        <v/>
      </c>
      <c r="L51" s="465" t="str">
        <f t="shared" si="6"/>
        <v/>
      </c>
      <c r="M51" s="47"/>
      <c r="N51" s="47"/>
      <c r="O51" s="53"/>
      <c r="P51" s="53"/>
      <c r="Q51" s="54"/>
      <c r="R51" s="54"/>
    </row>
    <row r="52" spans="1:18" s="55" customFormat="1" thickTop="1" x14ac:dyDescent="0.25">
      <c r="A52" s="47"/>
      <c r="B52" s="47"/>
      <c r="C52" s="47"/>
      <c r="D52" s="105"/>
      <c r="E52" s="459" t="s">
        <v>94</v>
      </c>
      <c r="F52" s="12"/>
      <c r="G52" s="12"/>
      <c r="H52" s="12"/>
      <c r="I52" s="275">
        <f>SUM(I44:I51)</f>
        <v>0</v>
      </c>
      <c r="J52" s="306"/>
      <c r="K52" s="304"/>
      <c r="L52" s="276">
        <f>SUM(L44:L51)</f>
        <v>0</v>
      </c>
      <c r="M52" s="47"/>
      <c r="N52" s="47"/>
      <c r="O52" s="53"/>
      <c r="P52" s="53"/>
      <c r="Q52" s="54"/>
      <c r="R52" s="54"/>
    </row>
    <row r="53" spans="1:18" s="55" customFormat="1" x14ac:dyDescent="0.25">
      <c r="A53" s="47"/>
      <c r="B53" s="47"/>
      <c r="C53" s="85"/>
      <c r="D53" s="66" t="s">
        <v>15</v>
      </c>
      <c r="E53" s="666" t="s">
        <v>165</v>
      </c>
      <c r="F53" s="667"/>
      <c r="G53" s="668"/>
      <c r="H53" s="669" t="s">
        <v>87</v>
      </c>
      <c r="I53" s="669"/>
      <c r="J53" s="7"/>
      <c r="K53" s="669" t="s">
        <v>88</v>
      </c>
      <c r="L53" s="670"/>
      <c r="M53" s="47"/>
      <c r="N53" s="47"/>
    </row>
    <row r="54" spans="1:18" s="55" customFormat="1" ht="31.5" customHeight="1" x14ac:dyDescent="0.25">
      <c r="A54" s="47"/>
      <c r="B54" s="47"/>
      <c r="C54" s="47"/>
      <c r="D54" s="60"/>
      <c r="E54" s="675" t="s">
        <v>158</v>
      </c>
      <c r="F54" s="676"/>
      <c r="G54" s="321" t="s">
        <v>131</v>
      </c>
      <c r="H54" s="321" t="s">
        <v>93</v>
      </c>
      <c r="I54" s="321" t="s">
        <v>76</v>
      </c>
      <c r="J54" s="2"/>
      <c r="K54" s="321" t="s">
        <v>93</v>
      </c>
      <c r="L54" s="23" t="s">
        <v>76</v>
      </c>
      <c r="M54" s="47"/>
      <c r="N54" s="47"/>
      <c r="O54" s="53"/>
      <c r="P54" s="53"/>
      <c r="Q54" s="54"/>
      <c r="R54" s="54"/>
    </row>
    <row r="55" spans="1:18" s="55" customFormat="1" ht="15" customHeight="1" x14ac:dyDescent="0.25">
      <c r="A55" s="47"/>
      <c r="B55" s="47"/>
      <c r="C55" s="47"/>
      <c r="D55" s="60"/>
      <c r="E55" s="658"/>
      <c r="F55" s="659"/>
      <c r="G55" s="285"/>
      <c r="H55" s="288"/>
      <c r="I55" s="40">
        <f>G55*H55</f>
        <v>0</v>
      </c>
      <c r="J55" s="47"/>
      <c r="K55" s="273" t="str">
        <f t="shared" ref="K55:L62" si="8">IFERROR(H55/$P$5,"")</f>
        <v/>
      </c>
      <c r="L55" s="379" t="str">
        <f t="shared" si="8"/>
        <v/>
      </c>
      <c r="M55" s="47"/>
      <c r="N55" s="47"/>
      <c r="O55" s="53"/>
      <c r="P55" s="53"/>
      <c r="Q55" s="54"/>
      <c r="R55" s="54"/>
    </row>
    <row r="56" spans="1:18" s="55" customFormat="1" ht="15" customHeight="1" x14ac:dyDescent="0.25">
      <c r="A56" s="47"/>
      <c r="B56" s="47"/>
      <c r="C56" s="47"/>
      <c r="D56" s="60"/>
      <c r="E56" s="658"/>
      <c r="F56" s="659"/>
      <c r="G56" s="285"/>
      <c r="H56" s="288"/>
      <c r="I56" s="40">
        <f t="shared" ref="I56" si="9">G56*H56</f>
        <v>0</v>
      </c>
      <c r="J56" s="47"/>
      <c r="K56" s="273" t="str">
        <f t="shared" si="8"/>
        <v/>
      </c>
      <c r="L56" s="379" t="str">
        <f t="shared" si="8"/>
        <v/>
      </c>
      <c r="M56" s="47"/>
      <c r="N56" s="47"/>
      <c r="O56" s="53"/>
      <c r="P56" s="53"/>
      <c r="Q56" s="54"/>
      <c r="R56" s="54"/>
    </row>
    <row r="57" spans="1:18" s="55" customFormat="1" ht="15" customHeight="1" x14ac:dyDescent="0.25">
      <c r="A57" s="47"/>
      <c r="B57" s="47"/>
      <c r="C57" s="47"/>
      <c r="D57" s="60"/>
      <c r="E57" s="658"/>
      <c r="F57" s="659"/>
      <c r="G57" s="285"/>
      <c r="H57" s="288"/>
      <c r="I57" s="40">
        <f t="shared" ref="I57:I62" si="10">G57*H57</f>
        <v>0</v>
      </c>
      <c r="J57" s="47"/>
      <c r="K57" s="273" t="str">
        <f t="shared" si="8"/>
        <v/>
      </c>
      <c r="L57" s="379" t="str">
        <f t="shared" si="8"/>
        <v/>
      </c>
      <c r="M57" s="47"/>
      <c r="N57" s="47"/>
      <c r="O57" s="53"/>
      <c r="P57" s="53"/>
      <c r="Q57" s="54"/>
      <c r="R57" s="54"/>
    </row>
    <row r="58" spans="1:18" s="55" customFormat="1" ht="15" customHeight="1" x14ac:dyDescent="0.25">
      <c r="A58" s="47"/>
      <c r="B58" s="47"/>
      <c r="C58" s="47"/>
      <c r="D58" s="60"/>
      <c r="E58" s="658"/>
      <c r="F58" s="659"/>
      <c r="G58" s="285"/>
      <c r="H58" s="288"/>
      <c r="I58" s="40">
        <f t="shared" si="10"/>
        <v>0</v>
      </c>
      <c r="J58" s="47"/>
      <c r="K58" s="273" t="str">
        <f t="shared" si="8"/>
        <v/>
      </c>
      <c r="L58" s="379" t="str">
        <f t="shared" si="8"/>
        <v/>
      </c>
      <c r="M58" s="47"/>
      <c r="N58" s="47"/>
      <c r="O58" s="53"/>
      <c r="P58" s="53"/>
      <c r="Q58" s="54"/>
      <c r="R58" s="54"/>
    </row>
    <row r="59" spans="1:18" s="55" customFormat="1" ht="15" customHeight="1" x14ac:dyDescent="0.25">
      <c r="A59" s="47"/>
      <c r="B59" s="47"/>
      <c r="C59" s="47"/>
      <c r="D59" s="60"/>
      <c r="E59" s="658"/>
      <c r="F59" s="659"/>
      <c r="G59" s="285"/>
      <c r="H59" s="288"/>
      <c r="I59" s="40">
        <f t="shared" si="10"/>
        <v>0</v>
      </c>
      <c r="J59" s="47"/>
      <c r="K59" s="273" t="str">
        <f t="shared" si="8"/>
        <v/>
      </c>
      <c r="L59" s="379" t="str">
        <f t="shared" si="8"/>
        <v/>
      </c>
      <c r="M59" s="47"/>
      <c r="N59" s="47"/>
      <c r="O59" s="53"/>
      <c r="P59" s="53"/>
      <c r="Q59" s="54"/>
      <c r="R59" s="54"/>
    </row>
    <row r="60" spans="1:18" s="55" customFormat="1" ht="15" customHeight="1" x14ac:dyDescent="0.25">
      <c r="A60" s="47"/>
      <c r="B60" s="47"/>
      <c r="C60" s="47"/>
      <c r="D60" s="60"/>
      <c r="E60" s="658"/>
      <c r="F60" s="659"/>
      <c r="G60" s="285"/>
      <c r="H60" s="288"/>
      <c r="I60" s="40">
        <f t="shared" si="10"/>
        <v>0</v>
      </c>
      <c r="J60" s="47"/>
      <c r="K60" s="273" t="str">
        <f t="shared" si="8"/>
        <v/>
      </c>
      <c r="L60" s="379" t="str">
        <f t="shared" si="8"/>
        <v/>
      </c>
      <c r="M60" s="47"/>
      <c r="N60" s="47"/>
      <c r="O60" s="53"/>
      <c r="P60" s="53"/>
      <c r="Q60" s="54"/>
      <c r="R60" s="54"/>
    </row>
    <row r="61" spans="1:18" s="55" customFormat="1" ht="15" customHeight="1" x14ac:dyDescent="0.25">
      <c r="A61" s="47"/>
      <c r="B61" s="47"/>
      <c r="C61" s="47"/>
      <c r="D61" s="60"/>
      <c r="E61" s="658"/>
      <c r="F61" s="659"/>
      <c r="G61" s="285"/>
      <c r="H61" s="288"/>
      <c r="I61" s="40">
        <f t="shared" si="10"/>
        <v>0</v>
      </c>
      <c r="J61" s="47"/>
      <c r="K61" s="273" t="str">
        <f t="shared" si="8"/>
        <v/>
      </c>
      <c r="L61" s="379" t="str">
        <f t="shared" si="8"/>
        <v/>
      </c>
      <c r="M61" s="47"/>
      <c r="N61" s="47"/>
      <c r="O61" s="53"/>
      <c r="P61" s="53"/>
      <c r="Q61" s="54"/>
      <c r="R61" s="54"/>
    </row>
    <row r="62" spans="1:18" s="55" customFormat="1" ht="15" customHeight="1" thickBot="1" x14ac:dyDescent="0.3">
      <c r="A62" s="47"/>
      <c r="B62" s="47"/>
      <c r="C62" s="47"/>
      <c r="D62" s="60"/>
      <c r="E62" s="658"/>
      <c r="F62" s="659"/>
      <c r="G62" s="285"/>
      <c r="H62" s="288"/>
      <c r="I62" s="274">
        <f t="shared" si="10"/>
        <v>0</v>
      </c>
      <c r="J62" s="47"/>
      <c r="K62" s="418" t="str">
        <f t="shared" si="8"/>
        <v/>
      </c>
      <c r="L62" s="379" t="str">
        <f t="shared" si="8"/>
        <v/>
      </c>
      <c r="M62" s="47"/>
      <c r="N62" s="47"/>
      <c r="O62" s="53"/>
      <c r="P62" s="53"/>
      <c r="Q62" s="54"/>
      <c r="R62" s="54"/>
    </row>
    <row r="63" spans="1:18" s="55" customFormat="1" ht="16.5" thickTop="1" x14ac:dyDescent="0.25">
      <c r="A63" s="47"/>
      <c r="B63" s="47"/>
      <c r="C63" s="47"/>
      <c r="D63" s="60"/>
      <c r="E63" s="459" t="s">
        <v>95</v>
      </c>
      <c r="F63" s="12"/>
      <c r="G63" s="12"/>
      <c r="H63" s="12"/>
      <c r="I63" s="275">
        <f>SUM(I55:I62)</f>
        <v>0</v>
      </c>
      <c r="J63" s="306"/>
      <c r="K63" s="304"/>
      <c r="L63" s="276">
        <f>SUM(L55:L62)</f>
        <v>0</v>
      </c>
      <c r="M63" s="47"/>
      <c r="N63" s="47"/>
      <c r="O63" s="53"/>
      <c r="P63" s="53"/>
      <c r="Q63" s="54"/>
      <c r="R63" s="54"/>
    </row>
    <row r="64" spans="1:18" s="55" customFormat="1" x14ac:dyDescent="0.25">
      <c r="A64" s="47"/>
      <c r="B64" s="47"/>
      <c r="C64" s="85"/>
      <c r="D64" s="66" t="s">
        <v>40</v>
      </c>
      <c r="E64" s="666" t="s">
        <v>159</v>
      </c>
      <c r="F64" s="667"/>
      <c r="G64" s="668"/>
      <c r="H64" s="669" t="s">
        <v>87</v>
      </c>
      <c r="I64" s="669"/>
      <c r="J64" s="7"/>
      <c r="K64" s="669" t="s">
        <v>88</v>
      </c>
      <c r="L64" s="670"/>
      <c r="M64" s="47"/>
      <c r="N64" s="47"/>
    </row>
    <row r="65" spans="1:22" s="55" customFormat="1" ht="27.75" customHeight="1" x14ac:dyDescent="0.25">
      <c r="A65" s="47"/>
      <c r="B65" s="47"/>
      <c r="C65" s="47"/>
      <c r="D65" s="60"/>
      <c r="E65" s="675" t="s">
        <v>511</v>
      </c>
      <c r="F65" s="676"/>
      <c r="G65" s="321" t="s">
        <v>92</v>
      </c>
      <c r="H65" s="321" t="s">
        <v>97</v>
      </c>
      <c r="I65" s="321" t="s">
        <v>76</v>
      </c>
      <c r="J65" s="2"/>
      <c r="K65" s="321" t="s">
        <v>97</v>
      </c>
      <c r="L65" s="23" t="s">
        <v>76</v>
      </c>
      <c r="M65" s="47"/>
      <c r="N65" s="47"/>
      <c r="O65" s="53"/>
      <c r="P65" s="53"/>
      <c r="Q65" s="54"/>
      <c r="R65" s="54"/>
    </row>
    <row r="66" spans="1:22" s="55" customFormat="1" ht="15" customHeight="1" x14ac:dyDescent="0.25">
      <c r="A66" s="47"/>
      <c r="B66" s="47"/>
      <c r="C66" s="47"/>
      <c r="D66" s="60"/>
      <c r="E66" s="658"/>
      <c r="F66" s="659"/>
      <c r="G66" s="285"/>
      <c r="H66" s="288"/>
      <c r="I66" s="40">
        <f>G66*H66</f>
        <v>0</v>
      </c>
      <c r="J66" s="47"/>
      <c r="K66" s="273" t="str">
        <f t="shared" ref="K66:L71" si="11">IFERROR(H66/$P$5,"")</f>
        <v/>
      </c>
      <c r="L66" s="379" t="str">
        <f t="shared" si="11"/>
        <v/>
      </c>
      <c r="M66" s="47"/>
      <c r="N66" s="47"/>
      <c r="O66" s="53"/>
      <c r="P66" s="53"/>
      <c r="Q66" s="54"/>
      <c r="R66" s="54"/>
    </row>
    <row r="67" spans="1:22" s="55" customFormat="1" ht="15" customHeight="1" x14ac:dyDescent="0.25">
      <c r="A67" s="47"/>
      <c r="B67" s="47"/>
      <c r="C67" s="47"/>
      <c r="D67" s="60"/>
      <c r="E67" s="658"/>
      <c r="F67" s="659"/>
      <c r="G67" s="285"/>
      <c r="H67" s="288"/>
      <c r="I67" s="40">
        <f t="shared" ref="I67:I71" si="12">G67*H67</f>
        <v>0</v>
      </c>
      <c r="J67" s="47"/>
      <c r="K67" s="273" t="str">
        <f t="shared" si="11"/>
        <v/>
      </c>
      <c r="L67" s="379" t="str">
        <f t="shared" si="11"/>
        <v/>
      </c>
      <c r="M67" s="47"/>
      <c r="N67" s="47"/>
      <c r="O67" s="53"/>
      <c r="P67" s="53"/>
      <c r="Q67" s="54"/>
      <c r="R67" s="54"/>
    </row>
    <row r="68" spans="1:22" s="55" customFormat="1" ht="15" customHeight="1" x14ac:dyDescent="0.25">
      <c r="A68" s="47"/>
      <c r="B68" s="47"/>
      <c r="C68" s="47"/>
      <c r="D68" s="60"/>
      <c r="E68" s="658"/>
      <c r="F68" s="659"/>
      <c r="G68" s="285"/>
      <c r="H68" s="288"/>
      <c r="I68" s="40">
        <f t="shared" si="12"/>
        <v>0</v>
      </c>
      <c r="J68" s="47"/>
      <c r="K68" s="273" t="str">
        <f t="shared" si="11"/>
        <v/>
      </c>
      <c r="L68" s="379" t="str">
        <f t="shared" si="11"/>
        <v/>
      </c>
      <c r="M68" s="47"/>
      <c r="N68" s="47"/>
      <c r="O68" s="53"/>
      <c r="P68" s="53"/>
      <c r="Q68" s="54"/>
      <c r="R68" s="54"/>
    </row>
    <row r="69" spans="1:22" s="55" customFormat="1" ht="15" customHeight="1" x14ac:dyDescent="0.25">
      <c r="A69" s="47"/>
      <c r="B69" s="47"/>
      <c r="C69" s="47"/>
      <c r="D69" s="60"/>
      <c r="E69" s="658"/>
      <c r="F69" s="659"/>
      <c r="G69" s="285"/>
      <c r="H69" s="288"/>
      <c r="I69" s="40">
        <f t="shared" si="12"/>
        <v>0</v>
      </c>
      <c r="J69" s="47"/>
      <c r="K69" s="273" t="str">
        <f t="shared" si="11"/>
        <v/>
      </c>
      <c r="L69" s="379" t="str">
        <f t="shared" si="11"/>
        <v/>
      </c>
      <c r="M69" s="47"/>
      <c r="N69" s="47"/>
      <c r="O69" s="53"/>
      <c r="P69" s="53"/>
      <c r="Q69" s="54"/>
      <c r="R69" s="54"/>
    </row>
    <row r="70" spans="1:22" s="55" customFormat="1" ht="15" customHeight="1" x14ac:dyDescent="0.25">
      <c r="A70" s="47"/>
      <c r="B70" s="47"/>
      <c r="C70" s="47"/>
      <c r="D70" s="60"/>
      <c r="E70" s="658"/>
      <c r="F70" s="659"/>
      <c r="G70" s="285"/>
      <c r="H70" s="288"/>
      <c r="I70" s="40">
        <f t="shared" si="12"/>
        <v>0</v>
      </c>
      <c r="J70" s="47"/>
      <c r="K70" s="273" t="str">
        <f t="shared" si="11"/>
        <v/>
      </c>
      <c r="L70" s="379" t="str">
        <f t="shared" si="11"/>
        <v/>
      </c>
      <c r="M70" s="47"/>
      <c r="N70" s="47"/>
      <c r="O70" s="53"/>
      <c r="P70" s="53"/>
      <c r="Q70" s="54"/>
      <c r="R70" s="54"/>
    </row>
    <row r="71" spans="1:22" s="55" customFormat="1" ht="15" customHeight="1" thickBot="1" x14ac:dyDescent="0.3">
      <c r="A71" s="47"/>
      <c r="B71" s="47"/>
      <c r="C71" s="47"/>
      <c r="D71" s="60"/>
      <c r="E71" s="658"/>
      <c r="F71" s="659"/>
      <c r="G71" s="285"/>
      <c r="H71" s="288"/>
      <c r="I71" s="274">
        <f t="shared" si="12"/>
        <v>0</v>
      </c>
      <c r="J71" s="47"/>
      <c r="K71" s="418" t="str">
        <f t="shared" si="11"/>
        <v/>
      </c>
      <c r="L71" s="379" t="str">
        <f t="shared" si="11"/>
        <v/>
      </c>
      <c r="M71" s="47"/>
      <c r="N71" s="47"/>
      <c r="O71" s="53"/>
      <c r="P71" s="53"/>
      <c r="Q71" s="54"/>
      <c r="R71" s="54"/>
    </row>
    <row r="72" spans="1:22" s="55" customFormat="1" ht="16.5" thickTop="1" x14ac:dyDescent="0.25">
      <c r="A72" s="47"/>
      <c r="B72" s="47"/>
      <c r="C72" s="47"/>
      <c r="D72" s="60"/>
      <c r="E72" s="651" t="s">
        <v>96</v>
      </c>
      <c r="F72" s="652"/>
      <c r="G72" s="12"/>
      <c r="H72" s="12"/>
      <c r="I72" s="275">
        <f>SUM(I66:I71)</f>
        <v>0</v>
      </c>
      <c r="J72" s="306"/>
      <c r="K72" s="304"/>
      <c r="L72" s="276">
        <f>SUM(L66:L71)</f>
        <v>0</v>
      </c>
      <c r="M72" s="47"/>
      <c r="N72" s="47"/>
      <c r="O72" s="53"/>
      <c r="P72" s="53"/>
      <c r="Q72" s="54"/>
      <c r="R72" s="54"/>
    </row>
    <row r="73" spans="1:22" x14ac:dyDescent="0.25">
      <c r="B73" s="47"/>
      <c r="C73" s="60"/>
      <c r="D73" s="60"/>
      <c r="E73" s="357" t="s">
        <v>156</v>
      </c>
      <c r="F73" s="107"/>
      <c r="G73" s="107"/>
      <c r="H73" s="108"/>
      <c r="I73" s="466">
        <f>I72+I63+I52</f>
        <v>0</v>
      </c>
      <c r="J73" s="47"/>
      <c r="K73" s="358"/>
      <c r="L73" s="359">
        <f>L72+L63+L52</f>
        <v>0</v>
      </c>
      <c r="M73" s="47"/>
      <c r="N73" s="47"/>
      <c r="O73" s="53"/>
    </row>
    <row r="74" spans="1:22" s="55" customFormat="1" ht="33" customHeight="1" x14ac:dyDescent="0.25">
      <c r="A74" s="47"/>
      <c r="B74" s="47"/>
      <c r="C74" s="85"/>
      <c r="D74" s="60"/>
      <c r="E74" s="677" t="s">
        <v>559</v>
      </c>
      <c r="F74" s="678"/>
      <c r="G74" s="678"/>
      <c r="H74" s="678"/>
      <c r="I74" s="678"/>
      <c r="J74" s="678"/>
      <c r="K74" s="678"/>
      <c r="L74" s="679"/>
      <c r="M74" s="47"/>
      <c r="N74" s="47"/>
    </row>
    <row r="75" spans="1:22" s="55" customFormat="1" ht="80.099999999999994" customHeight="1" thickBot="1" x14ac:dyDescent="0.3">
      <c r="A75" s="47"/>
      <c r="B75" s="47"/>
      <c r="C75" s="85"/>
      <c r="D75" s="60"/>
      <c r="E75" s="680"/>
      <c r="F75" s="681"/>
      <c r="G75" s="681"/>
      <c r="H75" s="681"/>
      <c r="I75" s="681"/>
      <c r="J75" s="681"/>
      <c r="K75" s="681"/>
      <c r="L75" s="682"/>
      <c r="M75" s="47"/>
      <c r="N75" s="47"/>
    </row>
    <row r="76" spans="1:22" s="47" customFormat="1" ht="6.95" customHeight="1" thickBot="1" x14ac:dyDescent="0.3">
      <c r="C76" s="85"/>
      <c r="D76" s="60"/>
      <c r="E76" s="444"/>
      <c r="F76" s="444"/>
      <c r="G76" s="444"/>
      <c r="H76" s="444"/>
      <c r="I76" s="444"/>
      <c r="J76" s="444"/>
      <c r="K76" s="444"/>
      <c r="L76" s="444"/>
    </row>
    <row r="77" spans="1:22" s="55" customFormat="1" x14ac:dyDescent="0.25">
      <c r="B77" s="47"/>
      <c r="C77" s="60" t="s">
        <v>13</v>
      </c>
      <c r="D77" s="19"/>
      <c r="E77" s="3" t="s">
        <v>36</v>
      </c>
      <c r="F77" s="4"/>
      <c r="G77" s="4"/>
      <c r="H77" s="4"/>
      <c r="I77" s="4"/>
      <c r="J77" s="4"/>
      <c r="K77" s="4"/>
      <c r="L77" s="5"/>
      <c r="M77" s="19"/>
      <c r="N77" s="47"/>
      <c r="O77" s="53"/>
      <c r="P77" s="54"/>
      <c r="Q77" s="54"/>
      <c r="R77" s="54"/>
    </row>
    <row r="78" spans="1:22" ht="107.25" customHeight="1" x14ac:dyDescent="0.25">
      <c r="B78" s="47"/>
      <c r="C78" s="60"/>
      <c r="D78" s="60"/>
      <c r="E78" s="796" t="s">
        <v>560</v>
      </c>
      <c r="F78" s="797"/>
      <c r="G78" s="797"/>
      <c r="H78" s="797"/>
      <c r="I78" s="797"/>
      <c r="J78" s="644"/>
      <c r="K78" s="644"/>
      <c r="L78" s="645"/>
      <c r="M78" s="47"/>
      <c r="N78" s="47"/>
      <c r="O78" s="53"/>
    </row>
    <row r="79" spans="1:22" x14ac:dyDescent="0.25">
      <c r="B79" s="47"/>
      <c r="C79" s="60"/>
      <c r="D79" s="60" t="s">
        <v>37</v>
      </c>
      <c r="E79" s="36" t="s">
        <v>14</v>
      </c>
      <c r="F79" s="33"/>
      <c r="G79" s="33"/>
      <c r="H79" s="649" t="s">
        <v>87</v>
      </c>
      <c r="I79" s="649"/>
      <c r="J79" s="7"/>
      <c r="K79" s="649" t="s">
        <v>88</v>
      </c>
      <c r="L79" s="650"/>
      <c r="M79" s="47"/>
      <c r="N79" s="47"/>
      <c r="O79" s="53"/>
    </row>
    <row r="80" spans="1:22" ht="32.25" customHeight="1" x14ac:dyDescent="0.25">
      <c r="B80" s="47"/>
      <c r="C80" s="60"/>
      <c r="D80" s="75"/>
      <c r="E80" s="302" t="s">
        <v>136</v>
      </c>
      <c r="F80" s="321" t="s">
        <v>126</v>
      </c>
      <c r="G80" s="320" t="s">
        <v>179</v>
      </c>
      <c r="H80" s="324" t="s">
        <v>103</v>
      </c>
      <c r="I80" s="324" t="s">
        <v>76</v>
      </c>
      <c r="J80" s="2"/>
      <c r="K80" s="324" t="s">
        <v>103</v>
      </c>
      <c r="L80" s="42" t="s">
        <v>76</v>
      </c>
      <c r="M80" s="47"/>
      <c r="N80" s="70"/>
      <c r="O80" s="53"/>
      <c r="P80" s="53" t="s">
        <v>130</v>
      </c>
      <c r="R80" s="86"/>
      <c r="T80" s="53"/>
      <c r="V80" s="56"/>
    </row>
    <row r="81" spans="1:1070" ht="15" customHeight="1" x14ac:dyDescent="0.25">
      <c r="B81" s="47"/>
      <c r="C81" s="60"/>
      <c r="D81" s="60"/>
      <c r="E81" s="99"/>
      <c r="F81" s="285"/>
      <c r="G81" s="289"/>
      <c r="H81" s="269"/>
      <c r="I81" s="40">
        <f t="shared" ref="I81:I89" si="13">(F81*G81)*H81</f>
        <v>0</v>
      </c>
      <c r="J81" s="2"/>
      <c r="K81" s="273" t="str">
        <f t="shared" ref="K81:K89" si="14">IFERROR(H81/$P$5,"")</f>
        <v/>
      </c>
      <c r="L81" s="379" t="str">
        <f t="shared" ref="L81:L89" si="15">IFERROR(I81/$P$5,"")</f>
        <v/>
      </c>
      <c r="M81" s="47"/>
      <c r="N81" s="47"/>
      <c r="O81" s="53"/>
      <c r="P81" s="53" t="s">
        <v>77</v>
      </c>
      <c r="R81" s="86"/>
      <c r="V81" s="56"/>
    </row>
    <row r="82" spans="1:1070" ht="15" customHeight="1" x14ac:dyDescent="0.25">
      <c r="B82" s="47"/>
      <c r="C82" s="60"/>
      <c r="D82" s="60"/>
      <c r="E82" s="99"/>
      <c r="F82" s="285"/>
      <c r="G82" s="289"/>
      <c r="H82" s="269"/>
      <c r="I82" s="40">
        <f t="shared" si="13"/>
        <v>0</v>
      </c>
      <c r="J82" s="2"/>
      <c r="K82" s="273" t="str">
        <f t="shared" si="14"/>
        <v/>
      </c>
      <c r="L82" s="379" t="str">
        <f t="shared" si="15"/>
        <v/>
      </c>
      <c r="M82" s="47"/>
      <c r="N82" s="47"/>
      <c r="P82" s="53" t="s">
        <v>78</v>
      </c>
      <c r="R82" s="55"/>
      <c r="V82" s="56"/>
    </row>
    <row r="83" spans="1:1070" ht="15" customHeight="1" x14ac:dyDescent="0.25">
      <c r="B83" s="47"/>
      <c r="C83" s="60"/>
      <c r="D83" s="60"/>
      <c r="E83" s="99"/>
      <c r="F83" s="285"/>
      <c r="G83" s="289"/>
      <c r="H83" s="269"/>
      <c r="I83" s="40">
        <f t="shared" si="13"/>
        <v>0</v>
      </c>
      <c r="J83" s="2"/>
      <c r="K83" s="273" t="str">
        <f t="shared" si="14"/>
        <v/>
      </c>
      <c r="L83" s="379" t="str">
        <f t="shared" si="15"/>
        <v/>
      </c>
      <c r="M83" s="47"/>
      <c r="N83" s="47"/>
      <c r="P83" s="53" t="s">
        <v>79</v>
      </c>
      <c r="R83" s="55"/>
      <c r="V83" s="56"/>
    </row>
    <row r="84" spans="1:1070" ht="15" customHeight="1" x14ac:dyDescent="0.25">
      <c r="B84" s="47"/>
      <c r="C84" s="60"/>
      <c r="D84" s="60"/>
      <c r="E84" s="99"/>
      <c r="F84" s="285"/>
      <c r="G84" s="289"/>
      <c r="H84" s="269"/>
      <c r="I84" s="40">
        <f t="shared" si="13"/>
        <v>0</v>
      </c>
      <c r="J84" s="2"/>
      <c r="K84" s="273" t="str">
        <f t="shared" si="14"/>
        <v/>
      </c>
      <c r="L84" s="379" t="str">
        <f t="shared" si="15"/>
        <v/>
      </c>
      <c r="M84" s="47"/>
      <c r="N84" s="47"/>
      <c r="P84" s="53" t="s">
        <v>80</v>
      </c>
      <c r="R84" s="55"/>
      <c r="V84" s="56"/>
    </row>
    <row r="85" spans="1:1070" ht="15" customHeight="1" x14ac:dyDescent="0.25">
      <c r="B85" s="47"/>
      <c r="C85" s="60"/>
      <c r="D85" s="60"/>
      <c r="E85" s="99"/>
      <c r="F85" s="285"/>
      <c r="G85" s="289"/>
      <c r="H85" s="269"/>
      <c r="I85" s="40">
        <f t="shared" si="13"/>
        <v>0</v>
      </c>
      <c r="J85" s="2"/>
      <c r="K85" s="273" t="str">
        <f t="shared" si="14"/>
        <v/>
      </c>
      <c r="L85" s="379" t="str">
        <f t="shared" si="15"/>
        <v/>
      </c>
      <c r="M85" s="47"/>
      <c r="N85" s="47"/>
      <c r="P85" s="53" t="s">
        <v>32</v>
      </c>
      <c r="R85" s="55"/>
      <c r="V85" s="56"/>
    </row>
    <row r="86" spans="1:1070" ht="15" customHeight="1" x14ac:dyDescent="0.25">
      <c r="B86" s="47"/>
      <c r="C86" s="60"/>
      <c r="D86" s="60"/>
      <c r="E86" s="99"/>
      <c r="F86" s="285"/>
      <c r="G86" s="289"/>
      <c r="H86" s="269"/>
      <c r="I86" s="40">
        <f t="shared" si="13"/>
        <v>0</v>
      </c>
      <c r="J86" s="2"/>
      <c r="K86" s="273" t="str">
        <f t="shared" si="14"/>
        <v/>
      </c>
      <c r="L86" s="379" t="str">
        <f t="shared" si="15"/>
        <v/>
      </c>
      <c r="M86" s="47"/>
      <c r="N86" s="47"/>
      <c r="Q86" s="53"/>
    </row>
    <row r="87" spans="1:1070" ht="15" customHeight="1" x14ac:dyDescent="0.25">
      <c r="B87" s="47"/>
      <c r="C87" s="60"/>
      <c r="D87" s="60"/>
      <c r="E87" s="99"/>
      <c r="F87" s="285"/>
      <c r="G87" s="289"/>
      <c r="H87" s="269"/>
      <c r="I87" s="40">
        <f t="shared" si="13"/>
        <v>0</v>
      </c>
      <c r="J87" s="2"/>
      <c r="K87" s="273" t="str">
        <f t="shared" si="14"/>
        <v/>
      </c>
      <c r="L87" s="379" t="str">
        <f t="shared" si="15"/>
        <v/>
      </c>
      <c r="M87" s="47"/>
      <c r="N87" s="47"/>
    </row>
    <row r="88" spans="1:1070" ht="15" customHeight="1" x14ac:dyDescent="0.25">
      <c r="B88" s="47"/>
      <c r="C88" s="60"/>
      <c r="D88" s="60"/>
      <c r="E88" s="99"/>
      <c r="F88" s="285"/>
      <c r="G88" s="289"/>
      <c r="H88" s="269"/>
      <c r="I88" s="40">
        <f t="shared" si="13"/>
        <v>0</v>
      </c>
      <c r="J88" s="2"/>
      <c r="K88" s="273" t="str">
        <f t="shared" si="14"/>
        <v/>
      </c>
      <c r="L88" s="379" t="str">
        <f t="shared" si="15"/>
        <v/>
      </c>
      <c r="M88" s="47"/>
      <c r="N88" s="47"/>
      <c r="Q88" s="53"/>
    </row>
    <row r="89" spans="1:1070" ht="15" customHeight="1" thickBot="1" x14ac:dyDescent="0.3">
      <c r="B89" s="47"/>
      <c r="C89" s="60"/>
      <c r="D89" s="60"/>
      <c r="E89" s="99"/>
      <c r="F89" s="285"/>
      <c r="G89" s="289"/>
      <c r="H89" s="269"/>
      <c r="I89" s="40">
        <f t="shared" si="13"/>
        <v>0</v>
      </c>
      <c r="J89" s="2"/>
      <c r="K89" s="418" t="str">
        <f t="shared" si="14"/>
        <v/>
      </c>
      <c r="L89" s="379" t="str">
        <f t="shared" si="15"/>
        <v/>
      </c>
      <c r="M89" s="47"/>
      <c r="N89" s="47"/>
      <c r="O89" s="53"/>
    </row>
    <row r="90" spans="1:1070" s="55" customFormat="1" ht="15" customHeight="1" thickTop="1" x14ac:dyDescent="0.25">
      <c r="B90" s="47"/>
      <c r="C90" s="60"/>
      <c r="D90" s="60"/>
      <c r="E90" s="459" t="s">
        <v>38</v>
      </c>
      <c r="F90" s="12"/>
      <c r="G90" s="12"/>
      <c r="H90" s="12"/>
      <c r="I90" s="275">
        <f>SUM(I81:I89)</f>
        <v>0</v>
      </c>
      <c r="J90" s="16"/>
      <c r="K90" s="13"/>
      <c r="L90" s="276">
        <f>SUM(L81:L89)</f>
        <v>0</v>
      </c>
      <c r="M90" s="47"/>
      <c r="N90" s="47"/>
      <c r="O90" s="53"/>
      <c r="P90" s="54"/>
      <c r="Q90" s="54"/>
      <c r="R90" s="54"/>
    </row>
    <row r="91" spans="1:1070" s="55" customFormat="1" x14ac:dyDescent="0.25">
      <c r="B91" s="47"/>
      <c r="C91" s="60"/>
      <c r="D91" s="60" t="s">
        <v>15</v>
      </c>
      <c r="E91" s="34" t="s">
        <v>16</v>
      </c>
      <c r="F91" s="35"/>
      <c r="G91" s="35"/>
      <c r="H91" s="649" t="s">
        <v>87</v>
      </c>
      <c r="I91" s="649"/>
      <c r="J91" s="32"/>
      <c r="K91" s="649" t="s">
        <v>88</v>
      </c>
      <c r="L91" s="650"/>
      <c r="M91" s="47"/>
      <c r="N91" s="47"/>
      <c r="O91" s="53"/>
      <c r="P91" s="54"/>
      <c r="Q91" s="54"/>
      <c r="R91" s="54"/>
    </row>
    <row r="92" spans="1:1070" s="58" customFormat="1" ht="29.25" customHeight="1" x14ac:dyDescent="0.25">
      <c r="A92" s="55"/>
      <c r="B92" s="47"/>
      <c r="C92" s="60"/>
      <c r="D92" s="75"/>
      <c r="E92" s="317" t="s">
        <v>137</v>
      </c>
      <c r="F92" s="321" t="s">
        <v>126</v>
      </c>
      <c r="G92" s="270" t="s">
        <v>180</v>
      </c>
      <c r="H92" s="324" t="s">
        <v>132</v>
      </c>
      <c r="I92" s="324" t="s">
        <v>76</v>
      </c>
      <c r="J92" s="2"/>
      <c r="K92" s="324" t="s">
        <v>132</v>
      </c>
      <c r="L92" s="42" t="s">
        <v>76</v>
      </c>
      <c r="M92" s="47"/>
      <c r="N92" s="47"/>
      <c r="O92" s="53"/>
      <c r="P92" s="54"/>
      <c r="Q92" s="54"/>
      <c r="R92" s="54"/>
      <c r="S92" s="55"/>
      <c r="T92" s="55"/>
      <c r="U92" s="55"/>
      <c r="V92" s="55"/>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c r="FB92" s="56"/>
      <c r="FC92" s="56"/>
      <c r="FD92" s="56"/>
      <c r="FE92" s="56"/>
      <c r="FF92" s="56"/>
      <c r="FG92" s="56"/>
      <c r="FH92" s="56"/>
      <c r="FI92" s="56"/>
      <c r="FJ92" s="56"/>
      <c r="FK92" s="56"/>
      <c r="FL92" s="56"/>
      <c r="FM92" s="56"/>
      <c r="FN92" s="56"/>
      <c r="FO92" s="56"/>
      <c r="FP92" s="56"/>
      <c r="FQ92" s="56"/>
      <c r="FR92" s="56"/>
      <c r="FS92" s="56"/>
      <c r="FT92" s="56"/>
      <c r="FU92" s="56"/>
      <c r="FV92" s="56"/>
      <c r="FW92" s="56"/>
      <c r="FX92" s="56"/>
      <c r="FY92" s="56"/>
      <c r="FZ92" s="56"/>
      <c r="GA92" s="56"/>
      <c r="GB92" s="56"/>
      <c r="GC92" s="56"/>
      <c r="GD92" s="56"/>
      <c r="GE92" s="56"/>
      <c r="GF92" s="56"/>
      <c r="GG92" s="56"/>
      <c r="GH92" s="56"/>
      <c r="GI92" s="56"/>
      <c r="GJ92" s="56"/>
      <c r="GK92" s="56"/>
      <c r="GL92" s="56"/>
      <c r="GM92" s="56"/>
      <c r="GN92" s="56"/>
      <c r="GO92" s="56"/>
      <c r="GP92" s="56"/>
      <c r="GQ92" s="56"/>
      <c r="GR92" s="56"/>
      <c r="GS92" s="56"/>
      <c r="GT92" s="56"/>
      <c r="GU92" s="56"/>
      <c r="GV92" s="56"/>
      <c r="GW92" s="56"/>
      <c r="GX92" s="56"/>
      <c r="GY92" s="56"/>
      <c r="GZ92" s="56"/>
      <c r="HA92" s="56"/>
      <c r="HB92" s="56"/>
      <c r="HC92" s="56"/>
      <c r="HD92" s="56"/>
      <c r="HE92" s="56"/>
      <c r="HF92" s="56"/>
      <c r="HG92" s="56"/>
      <c r="HH92" s="56"/>
      <c r="HI92" s="56"/>
      <c r="HJ92" s="56"/>
      <c r="HK92" s="56"/>
      <c r="HL92" s="56"/>
      <c r="HM92" s="56"/>
      <c r="HN92" s="56"/>
      <c r="HO92" s="56"/>
      <c r="HP92" s="56"/>
      <c r="HQ92" s="56"/>
      <c r="HR92" s="56"/>
      <c r="HS92" s="56"/>
      <c r="HT92" s="56"/>
      <c r="HU92" s="56"/>
      <c r="HV92" s="56"/>
      <c r="HW92" s="56"/>
      <c r="HX92" s="56"/>
      <c r="HY92" s="56"/>
      <c r="HZ92" s="56"/>
      <c r="IA92" s="56"/>
      <c r="IB92" s="56"/>
      <c r="IC92" s="56"/>
      <c r="ID92" s="56"/>
      <c r="IE92" s="56"/>
      <c r="IF92" s="56"/>
      <c r="IG92" s="56"/>
      <c r="IH92" s="56"/>
      <c r="II92" s="56"/>
      <c r="IJ92" s="56"/>
      <c r="IK92" s="56"/>
      <c r="IL92" s="56"/>
      <c r="IM92" s="56"/>
      <c r="IN92" s="56"/>
      <c r="IO92" s="56"/>
      <c r="IP92" s="56"/>
      <c r="IQ92" s="56"/>
      <c r="IR92" s="56"/>
      <c r="IS92" s="56"/>
      <c r="IT92" s="56"/>
      <c r="IU92" s="56"/>
      <c r="IV92" s="56"/>
      <c r="IW92" s="56"/>
      <c r="IX92" s="56"/>
      <c r="IY92" s="56"/>
      <c r="IZ92" s="56"/>
      <c r="JA92" s="56"/>
      <c r="JB92" s="56"/>
      <c r="JC92" s="56"/>
      <c r="JD92" s="56"/>
      <c r="JE92" s="56"/>
      <c r="JF92" s="56"/>
      <c r="JG92" s="56"/>
      <c r="JH92" s="56"/>
      <c r="JI92" s="56"/>
      <c r="JJ92" s="56"/>
      <c r="JK92" s="56"/>
      <c r="JL92" s="56"/>
      <c r="JM92" s="56"/>
      <c r="JN92" s="56"/>
      <c r="JO92" s="56"/>
      <c r="JP92" s="56"/>
      <c r="JQ92" s="56"/>
      <c r="JR92" s="56"/>
      <c r="JS92" s="56"/>
      <c r="JT92" s="56"/>
      <c r="JU92" s="56"/>
      <c r="JV92" s="56"/>
      <c r="JW92" s="56"/>
      <c r="JX92" s="56"/>
      <c r="JY92" s="56"/>
      <c r="JZ92" s="56"/>
      <c r="KA92" s="56"/>
      <c r="KB92" s="56"/>
      <c r="KC92" s="56"/>
      <c r="KD92" s="56"/>
      <c r="KE92" s="56"/>
      <c r="KF92" s="56"/>
      <c r="KG92" s="56"/>
      <c r="KH92" s="56"/>
      <c r="KI92" s="56"/>
      <c r="KJ92" s="56"/>
      <c r="KK92" s="56"/>
      <c r="KL92" s="56"/>
      <c r="KM92" s="56"/>
      <c r="KN92" s="56"/>
      <c r="KO92" s="56"/>
      <c r="KP92" s="56"/>
      <c r="KQ92" s="56"/>
      <c r="KR92" s="56"/>
      <c r="KS92" s="56"/>
      <c r="KT92" s="56"/>
      <c r="KU92" s="56"/>
      <c r="KV92" s="56"/>
      <c r="KW92" s="56"/>
      <c r="KX92" s="56"/>
      <c r="KY92" s="56"/>
      <c r="KZ92" s="56"/>
      <c r="LA92" s="56"/>
      <c r="LB92" s="56"/>
      <c r="LC92" s="56"/>
      <c r="LD92" s="56"/>
      <c r="LE92" s="56"/>
      <c r="LF92" s="56"/>
      <c r="LG92" s="56"/>
      <c r="LH92" s="56"/>
      <c r="LI92" s="56"/>
      <c r="LJ92" s="56"/>
      <c r="LK92" s="56"/>
      <c r="LL92" s="56"/>
      <c r="LM92" s="56"/>
      <c r="LN92" s="56"/>
      <c r="LO92" s="56"/>
      <c r="LP92" s="56"/>
      <c r="LQ92" s="56"/>
      <c r="LR92" s="56"/>
      <c r="LS92" s="56"/>
      <c r="LT92" s="56"/>
      <c r="LU92" s="56"/>
      <c r="LV92" s="56"/>
      <c r="LW92" s="56"/>
      <c r="LX92" s="56"/>
      <c r="LY92" s="56"/>
      <c r="LZ92" s="56"/>
      <c r="MA92" s="56"/>
      <c r="MB92" s="56"/>
      <c r="MC92" s="56"/>
      <c r="MD92" s="56"/>
      <c r="ME92" s="56"/>
      <c r="MF92" s="56"/>
      <c r="MG92" s="56"/>
      <c r="MH92" s="56"/>
      <c r="MI92" s="56"/>
      <c r="MJ92" s="56"/>
      <c r="MK92" s="56"/>
      <c r="ML92" s="56"/>
      <c r="MM92" s="56"/>
      <c r="MN92" s="56"/>
      <c r="MO92" s="56"/>
      <c r="MP92" s="56"/>
      <c r="MQ92" s="56"/>
      <c r="MR92" s="56"/>
      <c r="MS92" s="56"/>
      <c r="MT92" s="56"/>
      <c r="MU92" s="56"/>
      <c r="MV92" s="56"/>
      <c r="MW92" s="56"/>
      <c r="MX92" s="56"/>
      <c r="MY92" s="56"/>
      <c r="MZ92" s="56"/>
      <c r="NA92" s="56"/>
      <c r="NB92" s="56"/>
      <c r="NC92" s="56"/>
      <c r="ND92" s="56"/>
      <c r="NE92" s="56"/>
      <c r="NF92" s="56"/>
      <c r="NG92" s="56"/>
      <c r="NH92" s="56"/>
      <c r="NI92" s="56"/>
      <c r="NJ92" s="56"/>
      <c r="NK92" s="56"/>
      <c r="NL92" s="56"/>
      <c r="NM92" s="56"/>
      <c r="NN92" s="56"/>
      <c r="NO92" s="56"/>
      <c r="NP92" s="56"/>
      <c r="NQ92" s="56"/>
      <c r="NR92" s="56"/>
      <c r="NS92" s="56"/>
      <c r="NT92" s="56"/>
      <c r="NU92" s="56"/>
      <c r="NV92" s="56"/>
      <c r="NW92" s="56"/>
      <c r="NX92" s="56"/>
      <c r="NY92" s="56"/>
      <c r="NZ92" s="56"/>
      <c r="OA92" s="56"/>
      <c r="OB92" s="56"/>
      <c r="OC92" s="56"/>
      <c r="OD92" s="56"/>
      <c r="OE92" s="56"/>
      <c r="OF92" s="56"/>
      <c r="OG92" s="56"/>
      <c r="OH92" s="56"/>
      <c r="OI92" s="56"/>
      <c r="OJ92" s="56"/>
      <c r="OK92" s="56"/>
      <c r="OL92" s="56"/>
      <c r="OM92" s="56"/>
      <c r="ON92" s="56"/>
      <c r="OO92" s="56"/>
      <c r="OP92" s="56"/>
      <c r="OQ92" s="56"/>
      <c r="OR92" s="56"/>
      <c r="OS92" s="56"/>
      <c r="OT92" s="56"/>
      <c r="OU92" s="56"/>
      <c r="OV92" s="56"/>
      <c r="OW92" s="56"/>
      <c r="OX92" s="56"/>
      <c r="OY92" s="56"/>
      <c r="OZ92" s="56"/>
      <c r="PA92" s="56"/>
      <c r="PB92" s="56"/>
      <c r="PC92" s="56"/>
      <c r="PD92" s="56"/>
      <c r="PE92" s="56"/>
      <c r="PF92" s="56"/>
      <c r="PG92" s="56"/>
      <c r="PH92" s="56"/>
      <c r="PI92" s="56"/>
      <c r="PJ92" s="56"/>
      <c r="PK92" s="56"/>
      <c r="PL92" s="56"/>
      <c r="PM92" s="56"/>
      <c r="PN92" s="56"/>
      <c r="PO92" s="56"/>
      <c r="PP92" s="56"/>
      <c r="PQ92" s="56"/>
      <c r="PR92" s="56"/>
      <c r="PS92" s="56"/>
      <c r="PT92" s="56"/>
      <c r="PU92" s="56"/>
      <c r="PV92" s="56"/>
      <c r="PW92" s="56"/>
      <c r="PX92" s="56"/>
      <c r="PY92" s="56"/>
      <c r="PZ92" s="56"/>
      <c r="QA92" s="56"/>
      <c r="QB92" s="56"/>
      <c r="QC92" s="56"/>
      <c r="QD92" s="56"/>
      <c r="QE92" s="56"/>
      <c r="QF92" s="56"/>
      <c r="QG92" s="56"/>
      <c r="QH92" s="56"/>
      <c r="QI92" s="56"/>
      <c r="QJ92" s="56"/>
      <c r="QK92" s="56"/>
      <c r="QL92" s="56"/>
      <c r="QM92" s="56"/>
      <c r="QN92" s="56"/>
      <c r="QO92" s="56"/>
      <c r="QP92" s="56"/>
      <c r="QQ92" s="56"/>
      <c r="QR92" s="56"/>
      <c r="QS92" s="56"/>
      <c r="QT92" s="56"/>
      <c r="QU92" s="56"/>
      <c r="QV92" s="56"/>
      <c r="QW92" s="56"/>
      <c r="QX92" s="56"/>
      <c r="QY92" s="56"/>
      <c r="QZ92" s="56"/>
      <c r="RA92" s="56"/>
      <c r="RB92" s="56"/>
      <c r="RC92" s="56"/>
      <c r="RD92" s="56"/>
      <c r="RE92" s="56"/>
      <c r="RF92" s="56"/>
      <c r="RG92" s="56"/>
      <c r="RH92" s="56"/>
      <c r="RI92" s="56"/>
      <c r="RJ92" s="56"/>
      <c r="RK92" s="56"/>
      <c r="RL92" s="56"/>
      <c r="RM92" s="56"/>
      <c r="RN92" s="56"/>
      <c r="RO92" s="56"/>
      <c r="RP92" s="56"/>
      <c r="RQ92" s="56"/>
      <c r="RR92" s="56"/>
      <c r="RS92" s="56"/>
      <c r="RT92" s="56"/>
      <c r="RU92" s="56"/>
      <c r="RV92" s="56"/>
      <c r="RW92" s="56"/>
      <c r="RX92" s="56"/>
      <c r="RY92" s="56"/>
      <c r="RZ92" s="56"/>
      <c r="SA92" s="56"/>
      <c r="SB92" s="56"/>
      <c r="SC92" s="56"/>
      <c r="SD92" s="56"/>
      <c r="SE92" s="56"/>
      <c r="SF92" s="56"/>
      <c r="SG92" s="56"/>
      <c r="SH92" s="56"/>
      <c r="SI92" s="56"/>
      <c r="SJ92" s="56"/>
      <c r="SK92" s="56"/>
      <c r="SL92" s="56"/>
      <c r="SM92" s="56"/>
      <c r="SN92" s="56"/>
      <c r="SO92" s="56"/>
      <c r="SP92" s="56"/>
      <c r="SQ92" s="56"/>
      <c r="SR92" s="56"/>
      <c r="SS92" s="56"/>
      <c r="ST92" s="56"/>
      <c r="SU92" s="56"/>
      <c r="SV92" s="56"/>
      <c r="SW92" s="56"/>
      <c r="SX92" s="56"/>
      <c r="SY92" s="56"/>
      <c r="SZ92" s="56"/>
      <c r="TA92" s="56"/>
      <c r="TB92" s="56"/>
      <c r="TC92" s="56"/>
      <c r="TD92" s="56"/>
      <c r="TE92" s="56"/>
      <c r="TF92" s="56"/>
      <c r="TG92" s="56"/>
      <c r="TH92" s="56"/>
      <c r="TI92" s="56"/>
      <c r="TJ92" s="56"/>
      <c r="TK92" s="56"/>
      <c r="TL92" s="56"/>
      <c r="TM92" s="56"/>
      <c r="TN92" s="56"/>
      <c r="TO92" s="56"/>
      <c r="TP92" s="56"/>
      <c r="TQ92" s="56"/>
      <c r="TR92" s="56"/>
      <c r="TS92" s="56"/>
      <c r="TT92" s="56"/>
      <c r="TU92" s="56"/>
      <c r="TV92" s="56"/>
      <c r="TW92" s="56"/>
      <c r="TX92" s="56"/>
      <c r="TY92" s="56"/>
      <c r="TZ92" s="56"/>
      <c r="UA92" s="56"/>
      <c r="UB92" s="56"/>
      <c r="UC92" s="56"/>
      <c r="UD92" s="56"/>
      <c r="UE92" s="56"/>
      <c r="UF92" s="56"/>
      <c r="UG92" s="56"/>
      <c r="UH92" s="56"/>
      <c r="UI92" s="56"/>
      <c r="UJ92" s="56"/>
      <c r="UK92" s="56"/>
      <c r="UL92" s="56"/>
      <c r="UM92" s="56"/>
      <c r="UN92" s="56"/>
      <c r="UO92" s="56"/>
      <c r="UP92" s="56"/>
      <c r="UQ92" s="56"/>
      <c r="UR92" s="56"/>
      <c r="US92" s="56"/>
      <c r="UT92" s="56"/>
      <c r="UU92" s="56"/>
      <c r="UV92" s="56"/>
      <c r="UW92" s="56"/>
      <c r="UX92" s="56"/>
      <c r="UY92" s="56"/>
      <c r="UZ92" s="56"/>
      <c r="VA92" s="56"/>
      <c r="VB92" s="56"/>
      <c r="VC92" s="56"/>
      <c r="VD92" s="56"/>
      <c r="VE92" s="56"/>
      <c r="VF92" s="56"/>
      <c r="VG92" s="56"/>
      <c r="VH92" s="56"/>
      <c r="VI92" s="56"/>
      <c r="VJ92" s="56"/>
      <c r="VK92" s="56"/>
      <c r="VL92" s="56"/>
      <c r="VM92" s="56"/>
      <c r="VN92" s="56"/>
      <c r="VO92" s="56"/>
      <c r="VP92" s="56"/>
      <c r="VQ92" s="56"/>
      <c r="VR92" s="56"/>
      <c r="VS92" s="56"/>
      <c r="VT92" s="56"/>
      <c r="VU92" s="56"/>
      <c r="VV92" s="56"/>
      <c r="VW92" s="56"/>
      <c r="VX92" s="56"/>
      <c r="VY92" s="56"/>
      <c r="VZ92" s="56"/>
      <c r="WA92" s="56"/>
      <c r="WB92" s="56"/>
      <c r="WC92" s="56"/>
      <c r="WD92" s="56"/>
      <c r="WE92" s="56"/>
      <c r="WF92" s="56"/>
      <c r="WG92" s="56"/>
      <c r="WH92" s="56"/>
      <c r="WI92" s="56"/>
      <c r="WJ92" s="56"/>
      <c r="WK92" s="56"/>
      <c r="WL92" s="56"/>
      <c r="WM92" s="56"/>
      <c r="WN92" s="56"/>
      <c r="WO92" s="56"/>
      <c r="WP92" s="56"/>
      <c r="WQ92" s="56"/>
      <c r="WR92" s="56"/>
      <c r="WS92" s="56"/>
      <c r="WT92" s="56"/>
      <c r="WU92" s="56"/>
      <c r="WV92" s="56"/>
      <c r="WW92" s="56"/>
      <c r="WX92" s="56"/>
      <c r="WY92" s="56"/>
      <c r="WZ92" s="56"/>
      <c r="XA92" s="56"/>
      <c r="XB92" s="56"/>
      <c r="XC92" s="56"/>
      <c r="XD92" s="56"/>
      <c r="XE92" s="56"/>
      <c r="XF92" s="56"/>
      <c r="XG92" s="56"/>
      <c r="XH92" s="56"/>
      <c r="XI92" s="56"/>
      <c r="XJ92" s="56"/>
      <c r="XK92" s="56"/>
      <c r="XL92" s="56"/>
      <c r="XM92" s="56"/>
      <c r="XN92" s="56"/>
      <c r="XO92" s="56"/>
      <c r="XP92" s="56"/>
      <c r="XQ92" s="56"/>
      <c r="XR92" s="56"/>
      <c r="XS92" s="56"/>
      <c r="XT92" s="56"/>
      <c r="XU92" s="56"/>
      <c r="XV92" s="56"/>
      <c r="XW92" s="56"/>
      <c r="XX92" s="56"/>
      <c r="XY92" s="56"/>
      <c r="XZ92" s="56"/>
      <c r="YA92" s="56"/>
      <c r="YB92" s="56"/>
      <c r="YC92" s="56"/>
      <c r="YD92" s="56"/>
      <c r="YE92" s="56"/>
      <c r="YF92" s="56"/>
      <c r="YG92" s="56"/>
      <c r="YH92" s="56"/>
      <c r="YI92" s="56"/>
      <c r="YJ92" s="56"/>
      <c r="YK92" s="56"/>
      <c r="YL92" s="56"/>
      <c r="YM92" s="56"/>
      <c r="YN92" s="56"/>
      <c r="YO92" s="56"/>
      <c r="YP92" s="56"/>
      <c r="YQ92" s="56"/>
      <c r="YR92" s="56"/>
      <c r="YS92" s="56"/>
      <c r="YT92" s="56"/>
      <c r="YU92" s="56"/>
      <c r="YV92" s="56"/>
      <c r="YW92" s="56"/>
      <c r="YX92" s="56"/>
      <c r="YY92" s="56"/>
      <c r="YZ92" s="56"/>
      <c r="ZA92" s="56"/>
      <c r="ZB92" s="56"/>
      <c r="ZC92" s="56"/>
      <c r="ZD92" s="56"/>
      <c r="ZE92" s="56"/>
      <c r="ZF92" s="56"/>
      <c r="ZG92" s="56"/>
      <c r="ZH92" s="56"/>
      <c r="ZI92" s="56"/>
      <c r="ZJ92" s="56"/>
      <c r="ZK92" s="56"/>
      <c r="ZL92" s="56"/>
      <c r="ZM92" s="56"/>
      <c r="ZN92" s="56"/>
      <c r="ZO92" s="56"/>
      <c r="ZP92" s="56"/>
      <c r="ZQ92" s="56"/>
      <c r="ZR92" s="56"/>
      <c r="ZS92" s="56"/>
      <c r="ZT92" s="56"/>
      <c r="ZU92" s="56"/>
      <c r="ZV92" s="56"/>
      <c r="ZW92" s="56"/>
      <c r="ZX92" s="56"/>
      <c r="ZY92" s="56"/>
      <c r="ZZ92" s="56"/>
      <c r="AAA92" s="56"/>
      <c r="AAB92" s="56"/>
      <c r="AAC92" s="56"/>
      <c r="AAD92" s="56"/>
      <c r="AAE92" s="56"/>
      <c r="AAF92" s="56"/>
      <c r="AAG92" s="56"/>
      <c r="AAH92" s="56"/>
      <c r="AAI92" s="56"/>
      <c r="AAJ92" s="56"/>
      <c r="AAK92" s="56"/>
      <c r="AAL92" s="56"/>
      <c r="AAM92" s="56"/>
      <c r="AAN92" s="56"/>
      <c r="AAO92" s="56"/>
      <c r="AAP92" s="56"/>
      <c r="AAQ92" s="56"/>
      <c r="AAR92" s="56"/>
      <c r="AAS92" s="56"/>
      <c r="AAT92" s="56"/>
      <c r="AAU92" s="56"/>
      <c r="AAV92" s="56"/>
      <c r="AAW92" s="56"/>
      <c r="AAX92" s="56"/>
      <c r="AAY92" s="56"/>
      <c r="AAZ92" s="56"/>
      <c r="ABA92" s="56"/>
      <c r="ABB92" s="56"/>
      <c r="ABC92" s="56"/>
      <c r="ABD92" s="56"/>
      <c r="ABE92" s="56"/>
      <c r="ABF92" s="56"/>
      <c r="ABG92" s="56"/>
      <c r="ABH92" s="56"/>
      <c r="ABI92" s="56"/>
      <c r="ABJ92" s="56"/>
      <c r="ABK92" s="56"/>
      <c r="ABL92" s="56"/>
      <c r="ABM92" s="56"/>
      <c r="ABN92" s="56"/>
      <c r="ABO92" s="56"/>
      <c r="ABP92" s="56"/>
      <c r="ABQ92" s="56"/>
      <c r="ABR92" s="56"/>
      <c r="ABS92" s="56"/>
      <c r="ABT92" s="56"/>
      <c r="ABU92" s="56"/>
      <c r="ABV92" s="56"/>
      <c r="ABW92" s="56"/>
      <c r="ABX92" s="56"/>
      <c r="ABY92" s="56"/>
      <c r="ABZ92" s="56"/>
      <c r="ACA92" s="56"/>
      <c r="ACB92" s="56"/>
      <c r="ACC92" s="56"/>
      <c r="ACD92" s="56"/>
      <c r="ACE92" s="56"/>
      <c r="ACF92" s="56"/>
      <c r="ACG92" s="56"/>
      <c r="ACH92" s="56"/>
      <c r="ACI92" s="56"/>
      <c r="ACJ92" s="56"/>
      <c r="ACK92" s="56"/>
      <c r="ACL92" s="56"/>
      <c r="ACM92" s="56"/>
      <c r="ACN92" s="56"/>
      <c r="ACO92" s="56"/>
      <c r="ACP92" s="56"/>
      <c r="ACQ92" s="56"/>
      <c r="ACR92" s="56"/>
      <c r="ACS92" s="56"/>
      <c r="ACT92" s="56"/>
      <c r="ACU92" s="56"/>
      <c r="ACV92" s="56"/>
      <c r="ACW92" s="56"/>
      <c r="ACX92" s="56"/>
      <c r="ACY92" s="56"/>
      <c r="ACZ92" s="56"/>
      <c r="ADA92" s="56"/>
      <c r="ADB92" s="56"/>
      <c r="ADC92" s="56"/>
      <c r="ADD92" s="56"/>
      <c r="ADE92" s="56"/>
      <c r="ADF92" s="56"/>
      <c r="ADG92" s="56"/>
      <c r="ADH92" s="56"/>
      <c r="ADI92" s="56"/>
      <c r="ADJ92" s="56"/>
      <c r="ADK92" s="56"/>
      <c r="ADL92" s="56"/>
      <c r="ADM92" s="56"/>
      <c r="ADN92" s="56"/>
      <c r="ADO92" s="56"/>
      <c r="ADP92" s="56"/>
      <c r="ADQ92" s="56"/>
      <c r="ADR92" s="56"/>
      <c r="ADS92" s="56"/>
      <c r="ADT92" s="56"/>
      <c r="ADU92" s="56"/>
      <c r="ADV92" s="56"/>
      <c r="ADW92" s="56"/>
      <c r="ADX92" s="56"/>
      <c r="ADY92" s="56"/>
      <c r="ADZ92" s="56"/>
      <c r="AEA92" s="56"/>
      <c r="AEB92" s="56"/>
      <c r="AEC92" s="56"/>
      <c r="AED92" s="56"/>
      <c r="AEE92" s="56"/>
      <c r="AEF92" s="56"/>
      <c r="AEG92" s="56"/>
      <c r="AEH92" s="56"/>
      <c r="AEI92" s="56"/>
      <c r="AEJ92" s="56"/>
      <c r="AEK92" s="56"/>
      <c r="AEL92" s="56"/>
      <c r="AEM92" s="56"/>
      <c r="AEN92" s="56"/>
      <c r="AEO92" s="56"/>
      <c r="AEP92" s="56"/>
      <c r="AEQ92" s="56"/>
      <c r="AER92" s="56"/>
      <c r="AES92" s="56"/>
      <c r="AET92" s="56"/>
      <c r="AEU92" s="56"/>
      <c r="AEV92" s="56"/>
      <c r="AEW92" s="56"/>
      <c r="AEX92" s="56"/>
      <c r="AEY92" s="56"/>
      <c r="AEZ92" s="56"/>
      <c r="AFA92" s="56"/>
      <c r="AFB92" s="56"/>
      <c r="AFC92" s="56"/>
      <c r="AFD92" s="56"/>
      <c r="AFE92" s="56"/>
      <c r="AFF92" s="56"/>
      <c r="AFG92" s="56"/>
      <c r="AFH92" s="56"/>
      <c r="AFI92" s="56"/>
      <c r="AFJ92" s="56"/>
      <c r="AFK92" s="56"/>
      <c r="AFL92" s="56"/>
      <c r="AFM92" s="56"/>
      <c r="AFN92" s="56"/>
      <c r="AFO92" s="56"/>
      <c r="AFP92" s="56"/>
      <c r="AFQ92" s="56"/>
      <c r="AFR92" s="56"/>
      <c r="AFS92" s="56"/>
      <c r="AFT92" s="56"/>
      <c r="AFU92" s="56"/>
      <c r="AFV92" s="56"/>
      <c r="AFW92" s="56"/>
      <c r="AFX92" s="56"/>
      <c r="AFY92" s="56"/>
      <c r="AFZ92" s="56"/>
      <c r="AGA92" s="56"/>
      <c r="AGB92" s="56"/>
      <c r="AGC92" s="56"/>
      <c r="AGD92" s="56"/>
      <c r="AGE92" s="56"/>
      <c r="AGF92" s="56"/>
      <c r="AGG92" s="56"/>
      <c r="AGH92" s="56"/>
      <c r="AGI92" s="56"/>
      <c r="AGJ92" s="56"/>
      <c r="AGK92" s="56"/>
      <c r="AGL92" s="56"/>
      <c r="AGM92" s="56"/>
      <c r="AGN92" s="56"/>
      <c r="AGO92" s="56"/>
      <c r="AGP92" s="56"/>
      <c r="AGQ92" s="56"/>
      <c r="AGR92" s="56"/>
      <c r="AGS92" s="56"/>
      <c r="AGT92" s="56"/>
      <c r="AGU92" s="56"/>
      <c r="AGV92" s="56"/>
      <c r="AGW92" s="56"/>
      <c r="AGX92" s="56"/>
      <c r="AGY92" s="56"/>
      <c r="AGZ92" s="56"/>
      <c r="AHA92" s="56"/>
      <c r="AHB92" s="56"/>
      <c r="AHC92" s="56"/>
      <c r="AHD92" s="56"/>
      <c r="AHE92" s="56"/>
      <c r="AHF92" s="56"/>
      <c r="AHG92" s="56"/>
      <c r="AHH92" s="56"/>
      <c r="AHI92" s="56"/>
      <c r="AHJ92" s="56"/>
      <c r="AHK92" s="56"/>
      <c r="AHL92" s="56"/>
      <c r="AHM92" s="56"/>
      <c r="AHN92" s="56"/>
      <c r="AHO92" s="56"/>
      <c r="AHP92" s="56"/>
      <c r="AHQ92" s="56"/>
      <c r="AHR92" s="56"/>
      <c r="AHS92" s="56"/>
      <c r="AHT92" s="56"/>
      <c r="AHU92" s="56"/>
      <c r="AHV92" s="56"/>
      <c r="AHW92" s="56"/>
      <c r="AHX92" s="56"/>
      <c r="AHY92" s="56"/>
      <c r="AHZ92" s="56"/>
      <c r="AIA92" s="56"/>
      <c r="AIB92" s="56"/>
      <c r="AIC92" s="56"/>
      <c r="AID92" s="56"/>
      <c r="AIE92" s="56"/>
      <c r="AIF92" s="56"/>
      <c r="AIG92" s="56"/>
      <c r="AIH92" s="56"/>
      <c r="AII92" s="56"/>
      <c r="AIJ92" s="56"/>
      <c r="AIK92" s="56"/>
      <c r="AIL92" s="56"/>
      <c r="AIM92" s="56"/>
      <c r="AIN92" s="56"/>
      <c r="AIO92" s="56"/>
      <c r="AIP92" s="56"/>
      <c r="AIQ92" s="56"/>
      <c r="AIR92" s="56"/>
      <c r="AIS92" s="56"/>
      <c r="AIT92" s="56"/>
      <c r="AIU92" s="56"/>
      <c r="AIV92" s="56"/>
      <c r="AIW92" s="56"/>
      <c r="AIX92" s="56"/>
      <c r="AIY92" s="56"/>
      <c r="AIZ92" s="56"/>
      <c r="AJA92" s="56"/>
      <c r="AJB92" s="56"/>
      <c r="AJC92" s="56"/>
      <c r="AJD92" s="56"/>
      <c r="AJE92" s="56"/>
      <c r="AJF92" s="56"/>
      <c r="AJG92" s="56"/>
      <c r="AJH92" s="56"/>
      <c r="AJI92" s="56"/>
      <c r="AJJ92" s="56"/>
      <c r="AJK92" s="56"/>
      <c r="AJL92" s="56"/>
      <c r="AJM92" s="56"/>
      <c r="AJN92" s="56"/>
      <c r="AJO92" s="56"/>
      <c r="AJP92" s="56"/>
      <c r="AJQ92" s="56"/>
      <c r="AJR92" s="56"/>
      <c r="AJS92" s="56"/>
      <c r="AJT92" s="56"/>
      <c r="AJU92" s="56"/>
      <c r="AJV92" s="56"/>
      <c r="AJW92" s="56"/>
      <c r="AJX92" s="56"/>
      <c r="AJY92" s="56"/>
      <c r="AJZ92" s="56"/>
      <c r="AKA92" s="56"/>
      <c r="AKB92" s="56"/>
      <c r="AKC92" s="56"/>
      <c r="AKD92" s="56"/>
      <c r="AKE92" s="56"/>
      <c r="AKF92" s="56"/>
      <c r="AKG92" s="56"/>
      <c r="AKH92" s="56"/>
      <c r="AKI92" s="56"/>
      <c r="AKJ92" s="56"/>
      <c r="AKK92" s="56"/>
      <c r="AKL92" s="56"/>
      <c r="AKM92" s="56"/>
      <c r="AKN92" s="56"/>
      <c r="AKO92" s="56"/>
      <c r="AKP92" s="56"/>
      <c r="AKQ92" s="56"/>
      <c r="AKR92" s="56"/>
      <c r="AKS92" s="56"/>
      <c r="AKT92" s="56"/>
      <c r="AKU92" s="56"/>
      <c r="AKV92" s="56"/>
      <c r="AKW92" s="56"/>
      <c r="AKX92" s="56"/>
      <c r="AKY92" s="56"/>
      <c r="AKZ92" s="56"/>
      <c r="ALA92" s="56"/>
      <c r="ALB92" s="56"/>
      <c r="ALC92" s="56"/>
      <c r="ALD92" s="56"/>
      <c r="ALE92" s="56"/>
      <c r="ALF92" s="56"/>
      <c r="ALG92" s="56"/>
      <c r="ALH92" s="56"/>
      <c r="ALI92" s="56"/>
      <c r="ALJ92" s="56"/>
      <c r="ALK92" s="56"/>
      <c r="ALL92" s="56"/>
      <c r="ALM92" s="56"/>
      <c r="ALN92" s="56"/>
      <c r="ALO92" s="56"/>
      <c r="ALP92" s="56"/>
      <c r="ALQ92" s="56"/>
      <c r="ALR92" s="56"/>
      <c r="ALS92" s="56"/>
      <c r="ALT92" s="56"/>
      <c r="ALU92" s="56"/>
      <c r="ALV92" s="56"/>
      <c r="ALW92" s="56"/>
      <c r="ALX92" s="56"/>
      <c r="ALY92" s="56"/>
      <c r="ALZ92" s="56"/>
      <c r="AMA92" s="56"/>
      <c r="AMB92" s="56"/>
      <c r="AMC92" s="56"/>
      <c r="AMD92" s="56"/>
      <c r="AME92" s="56"/>
      <c r="AMF92" s="56"/>
      <c r="AMG92" s="56"/>
      <c r="AMH92" s="56"/>
      <c r="AMI92" s="56"/>
      <c r="AMJ92" s="56"/>
      <c r="AMK92" s="56"/>
      <c r="AML92" s="56"/>
      <c r="AMM92" s="56"/>
      <c r="AMN92" s="56"/>
      <c r="AMO92" s="56"/>
      <c r="AMP92" s="56"/>
      <c r="AMQ92" s="56"/>
      <c r="AMR92" s="56"/>
      <c r="AMS92" s="56"/>
      <c r="AMT92" s="56"/>
      <c r="AMU92" s="56"/>
      <c r="AMV92" s="56"/>
      <c r="AMW92" s="56"/>
      <c r="AMX92" s="56"/>
      <c r="AMY92" s="56"/>
      <c r="AMZ92" s="56"/>
      <c r="ANA92" s="56"/>
      <c r="ANB92" s="56"/>
      <c r="ANC92" s="56"/>
      <c r="AND92" s="56"/>
      <c r="ANE92" s="56"/>
      <c r="ANF92" s="56"/>
      <c r="ANG92" s="56"/>
      <c r="ANH92" s="56"/>
      <c r="ANI92" s="56"/>
      <c r="ANJ92" s="56"/>
      <c r="ANK92" s="56"/>
      <c r="ANL92" s="56"/>
      <c r="ANM92" s="56"/>
      <c r="ANN92" s="56"/>
      <c r="ANO92" s="56"/>
      <c r="ANP92" s="56"/>
      <c r="ANQ92" s="56"/>
      <c r="ANR92" s="56"/>
      <c r="ANS92" s="56"/>
      <c r="ANT92" s="56"/>
      <c r="ANU92" s="56"/>
      <c r="ANV92" s="56"/>
      <c r="ANW92" s="56"/>
      <c r="ANX92" s="56"/>
      <c r="ANY92" s="56"/>
      <c r="ANZ92" s="56"/>
      <c r="AOA92" s="56"/>
      <c r="AOB92" s="56"/>
      <c r="AOC92" s="56"/>
      <c r="AOD92" s="56"/>
    </row>
    <row r="93" spans="1:1070" ht="15" customHeight="1" x14ac:dyDescent="0.25">
      <c r="B93" s="47"/>
      <c r="C93" s="60"/>
      <c r="D93" s="60"/>
      <c r="E93" s="335"/>
      <c r="F93" s="285"/>
      <c r="G93" s="289"/>
      <c r="H93" s="269"/>
      <c r="I93" s="40">
        <f>(F93*G93)*H93</f>
        <v>0</v>
      </c>
      <c r="J93" s="2"/>
      <c r="K93" s="273" t="str">
        <f t="shared" ref="K93:L98" si="16">IFERROR(H93/$P$5,"")</f>
        <v/>
      </c>
      <c r="L93" s="379" t="str">
        <f t="shared" si="16"/>
        <v/>
      </c>
      <c r="M93" s="47"/>
      <c r="N93" s="47"/>
      <c r="O93" s="86"/>
      <c r="Q93" s="86"/>
      <c r="S93" s="86"/>
    </row>
    <row r="94" spans="1:1070" ht="15" customHeight="1" x14ac:dyDescent="0.25">
      <c r="B94" s="47"/>
      <c r="C94" s="60"/>
      <c r="D94" s="60"/>
      <c r="E94" s="335"/>
      <c r="F94" s="285"/>
      <c r="G94" s="289"/>
      <c r="H94" s="269"/>
      <c r="I94" s="40">
        <f t="shared" ref="I94:I98" si="17">(F94*G94)*H94</f>
        <v>0</v>
      </c>
      <c r="J94" s="2"/>
      <c r="K94" s="273" t="str">
        <f t="shared" si="16"/>
        <v/>
      </c>
      <c r="L94" s="379" t="str">
        <f t="shared" si="16"/>
        <v/>
      </c>
      <c r="M94" s="47"/>
      <c r="N94" s="47"/>
      <c r="O94" s="86"/>
      <c r="P94" s="86" t="s">
        <v>128</v>
      </c>
      <c r="Q94" s="86"/>
      <c r="S94" s="86"/>
    </row>
    <row r="95" spans="1:1070" ht="15" customHeight="1" x14ac:dyDescent="0.25">
      <c r="B95" s="47"/>
      <c r="C95" s="60"/>
      <c r="D95" s="60"/>
      <c r="E95" s="335"/>
      <c r="F95" s="285"/>
      <c r="G95" s="289"/>
      <c r="H95" s="269"/>
      <c r="I95" s="40">
        <f t="shared" si="17"/>
        <v>0</v>
      </c>
      <c r="J95" s="2"/>
      <c r="K95" s="273" t="str">
        <f t="shared" si="16"/>
        <v/>
      </c>
      <c r="L95" s="379" t="str">
        <f t="shared" si="16"/>
        <v/>
      </c>
      <c r="M95" s="47"/>
      <c r="N95" s="47"/>
      <c r="O95" s="86"/>
      <c r="P95" s="53" t="s">
        <v>129</v>
      </c>
      <c r="Q95" s="53"/>
    </row>
    <row r="96" spans="1:1070" ht="15" customHeight="1" x14ac:dyDescent="0.25">
      <c r="B96" s="47"/>
      <c r="C96" s="60"/>
      <c r="D96" s="60"/>
      <c r="E96" s="335"/>
      <c r="F96" s="285"/>
      <c r="G96" s="289"/>
      <c r="H96" s="269"/>
      <c r="I96" s="40">
        <f t="shared" si="17"/>
        <v>0</v>
      </c>
      <c r="J96" s="2"/>
      <c r="K96" s="273" t="str">
        <f t="shared" si="16"/>
        <v/>
      </c>
      <c r="L96" s="379" t="str">
        <f t="shared" si="16"/>
        <v/>
      </c>
      <c r="M96" s="47"/>
      <c r="N96" s="47"/>
      <c r="O96" s="86"/>
      <c r="P96" s="53" t="s">
        <v>32</v>
      </c>
      <c r="Q96" s="53"/>
    </row>
    <row r="97" spans="1:1070" ht="15" customHeight="1" x14ac:dyDescent="0.25">
      <c r="B97" s="47"/>
      <c r="C97" s="60"/>
      <c r="D97" s="60"/>
      <c r="E97" s="335"/>
      <c r="F97" s="285"/>
      <c r="G97" s="289"/>
      <c r="H97" s="269"/>
      <c r="I97" s="40">
        <f t="shared" si="17"/>
        <v>0</v>
      </c>
      <c r="J97" s="2"/>
      <c r="K97" s="273" t="str">
        <f t="shared" si="16"/>
        <v/>
      </c>
      <c r="L97" s="379" t="str">
        <f t="shared" si="16"/>
        <v/>
      </c>
      <c r="M97" s="47"/>
      <c r="N97" s="47"/>
      <c r="O97" s="86"/>
      <c r="Q97" s="53"/>
    </row>
    <row r="98" spans="1:1070" ht="15" customHeight="1" thickBot="1" x14ac:dyDescent="0.3">
      <c r="B98" s="47"/>
      <c r="C98" s="60"/>
      <c r="D98" s="60"/>
      <c r="E98" s="335"/>
      <c r="F98" s="285"/>
      <c r="G98" s="289"/>
      <c r="H98" s="269"/>
      <c r="I98" s="40">
        <f t="shared" si="17"/>
        <v>0</v>
      </c>
      <c r="J98" s="2"/>
      <c r="K98" s="418" t="str">
        <f t="shared" si="16"/>
        <v/>
      </c>
      <c r="L98" s="379" t="str">
        <f t="shared" si="16"/>
        <v/>
      </c>
      <c r="M98" s="47"/>
      <c r="N98" s="47"/>
      <c r="O98" s="86"/>
    </row>
    <row r="99" spans="1:1070" s="55" customFormat="1" ht="15" customHeight="1" thickTop="1" thickBot="1" x14ac:dyDescent="0.3">
      <c r="B99" s="47"/>
      <c r="C99" s="60"/>
      <c r="D99" s="60"/>
      <c r="E99" s="459" t="s">
        <v>39</v>
      </c>
      <c r="F99" s="12"/>
      <c r="G99" s="12"/>
      <c r="H99" s="12"/>
      <c r="I99" s="275">
        <f>SUM(I93:I98)</f>
        <v>0</v>
      </c>
      <c r="J99" s="16"/>
      <c r="K99" s="13"/>
      <c r="L99" s="276">
        <f>SUM(L93:L98)</f>
        <v>0</v>
      </c>
      <c r="M99" s="47"/>
      <c r="N99" s="47"/>
      <c r="O99" s="53"/>
      <c r="P99" s="54"/>
      <c r="Q99" s="54"/>
      <c r="R99" s="54"/>
    </row>
    <row r="100" spans="1:1070" s="55" customFormat="1" ht="15" customHeight="1" thickTop="1" x14ac:dyDescent="0.25">
      <c r="B100" s="47"/>
      <c r="C100" s="60"/>
      <c r="D100" s="60"/>
      <c r="E100" s="319" t="s">
        <v>41</v>
      </c>
      <c r="F100" s="12"/>
      <c r="G100" s="12"/>
      <c r="H100" s="12"/>
      <c r="I100" s="275">
        <f>I99+I90</f>
        <v>0</v>
      </c>
      <c r="J100" s="17"/>
      <c r="K100" s="13"/>
      <c r="L100" s="276">
        <f>L99+L90</f>
        <v>0</v>
      </c>
      <c r="M100" s="47"/>
      <c r="N100" s="47"/>
      <c r="O100" s="53"/>
      <c r="P100" s="54"/>
      <c r="Q100" s="54"/>
      <c r="R100" s="54"/>
    </row>
    <row r="101" spans="1:1070" s="55" customFormat="1" ht="77.25" customHeight="1" x14ac:dyDescent="0.25">
      <c r="B101" s="47"/>
      <c r="C101" s="60"/>
      <c r="D101" s="60"/>
      <c r="E101" s="717" t="s">
        <v>561</v>
      </c>
      <c r="F101" s="641"/>
      <c r="G101" s="641"/>
      <c r="H101" s="641"/>
      <c r="I101" s="641"/>
      <c r="J101" s="641"/>
      <c r="K101" s="641"/>
      <c r="L101" s="642"/>
      <c r="M101" s="47"/>
      <c r="N101" s="47"/>
      <c r="O101" s="53"/>
      <c r="P101" s="54"/>
      <c r="Q101" s="54"/>
      <c r="R101" s="54"/>
    </row>
    <row r="102" spans="1:1070" s="55" customFormat="1" ht="80.099999999999994" customHeight="1" thickBot="1" x14ac:dyDescent="0.3">
      <c r="B102" s="47"/>
      <c r="C102" s="60"/>
      <c r="D102" s="60"/>
      <c r="E102" s="663"/>
      <c r="F102" s="664"/>
      <c r="G102" s="664"/>
      <c r="H102" s="664"/>
      <c r="I102" s="664"/>
      <c r="J102" s="664"/>
      <c r="K102" s="664"/>
      <c r="L102" s="665"/>
      <c r="M102" s="47"/>
      <c r="N102" s="47"/>
      <c r="O102" s="53"/>
      <c r="P102" s="54"/>
      <c r="Q102" s="54"/>
      <c r="R102" s="54"/>
    </row>
    <row r="103" spans="1:1070" s="55" customFormat="1" ht="6.95" customHeight="1" thickBot="1" x14ac:dyDescent="0.3">
      <c r="A103" s="47"/>
      <c r="B103" s="47"/>
      <c r="C103" s="60"/>
      <c r="D103" s="60"/>
      <c r="E103" s="7"/>
      <c r="F103" s="10"/>
      <c r="G103" s="10"/>
      <c r="H103" s="10"/>
      <c r="I103" s="45"/>
      <c r="J103" s="2"/>
      <c r="K103" s="11"/>
      <c r="L103" s="46"/>
      <c r="M103" s="47"/>
      <c r="O103" s="53"/>
      <c r="P103" s="54"/>
      <c r="Q103" s="54"/>
      <c r="R103" s="54"/>
    </row>
    <row r="104" spans="1:1070" s="55" customFormat="1" x14ac:dyDescent="0.25">
      <c r="B104" s="47"/>
      <c r="C104" s="60" t="s">
        <v>17</v>
      </c>
      <c r="D104" s="19"/>
      <c r="E104" s="3" t="s">
        <v>147</v>
      </c>
      <c r="F104" s="4"/>
      <c r="G104" s="4"/>
      <c r="H104" s="4"/>
      <c r="I104" s="4"/>
      <c r="J104" s="4"/>
      <c r="K104" s="4"/>
      <c r="L104" s="5"/>
      <c r="M104" s="19"/>
      <c r="N104" s="47"/>
      <c r="O104" s="53"/>
      <c r="P104" s="54"/>
      <c r="Q104" s="54"/>
      <c r="R104" s="54"/>
    </row>
    <row r="105" spans="1:1070" ht="93" customHeight="1" x14ac:dyDescent="0.25">
      <c r="B105" s="47"/>
      <c r="C105" s="60"/>
      <c r="D105" s="60"/>
      <c r="E105" s="643" t="s">
        <v>649</v>
      </c>
      <c r="F105" s="644"/>
      <c r="G105" s="644"/>
      <c r="H105" s="644"/>
      <c r="I105" s="644"/>
      <c r="J105" s="644"/>
      <c r="K105" s="644"/>
      <c r="L105" s="645"/>
      <c r="M105" s="47"/>
      <c r="N105" s="47"/>
      <c r="O105" s="53"/>
    </row>
    <row r="106" spans="1:1070" s="55" customFormat="1" ht="18.75" customHeight="1" x14ac:dyDescent="0.25">
      <c r="B106" s="47"/>
      <c r="C106" s="60"/>
      <c r="D106" s="60" t="s">
        <v>37</v>
      </c>
      <c r="E106" s="646" t="s">
        <v>188</v>
      </c>
      <c r="F106" s="647"/>
      <c r="G106" s="648"/>
      <c r="H106" s="649" t="s">
        <v>87</v>
      </c>
      <c r="I106" s="649"/>
      <c r="J106" s="305"/>
      <c r="K106" s="649" t="s">
        <v>88</v>
      </c>
      <c r="L106" s="650"/>
      <c r="M106" s="47"/>
      <c r="N106" s="47"/>
      <c r="O106" s="53"/>
      <c r="P106" s="54"/>
      <c r="Q106" s="54"/>
      <c r="R106" s="54"/>
    </row>
    <row r="107" spans="1:1070" s="58" customFormat="1" ht="30" x14ac:dyDescent="0.25">
      <c r="A107" s="55"/>
      <c r="B107" s="47"/>
      <c r="C107" s="60"/>
      <c r="D107" s="75"/>
      <c r="E107" s="317" t="s">
        <v>623</v>
      </c>
      <c r="F107" s="321" t="s">
        <v>126</v>
      </c>
      <c r="G107" s="320" t="s">
        <v>107</v>
      </c>
      <c r="H107" s="324" t="s">
        <v>153</v>
      </c>
      <c r="I107" s="324" t="s">
        <v>76</v>
      </c>
      <c r="J107" s="2"/>
      <c r="K107" s="460" t="s">
        <v>153</v>
      </c>
      <c r="L107" s="42" t="s">
        <v>76</v>
      </c>
      <c r="M107" s="47"/>
      <c r="N107" s="47"/>
      <c r="O107" s="53"/>
      <c r="P107" s="54"/>
      <c r="Q107" s="54"/>
      <c r="R107" s="54"/>
      <c r="S107" s="55"/>
      <c r="T107" s="55"/>
      <c r="U107" s="55"/>
      <c r="V107" s="55"/>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c r="FM107" s="56"/>
      <c r="FN107" s="56"/>
      <c r="FO107" s="56"/>
      <c r="FP107" s="56"/>
      <c r="FQ107" s="56"/>
      <c r="FR107" s="56"/>
      <c r="FS107" s="56"/>
      <c r="FT107" s="56"/>
      <c r="FU107" s="56"/>
      <c r="FV107" s="56"/>
      <c r="FW107" s="56"/>
      <c r="FX107" s="56"/>
      <c r="FY107" s="56"/>
      <c r="FZ107" s="56"/>
      <c r="GA107" s="56"/>
      <c r="GB107" s="56"/>
      <c r="GC107" s="56"/>
      <c r="GD107" s="56"/>
      <c r="GE107" s="56"/>
      <c r="GF107" s="56"/>
      <c r="GG107" s="56"/>
      <c r="GH107" s="56"/>
      <c r="GI107" s="56"/>
      <c r="GJ107" s="56"/>
      <c r="GK107" s="56"/>
      <c r="GL107" s="56"/>
      <c r="GM107" s="56"/>
      <c r="GN107" s="56"/>
      <c r="GO107" s="56"/>
      <c r="GP107" s="56"/>
      <c r="GQ107" s="56"/>
      <c r="GR107" s="56"/>
      <c r="GS107" s="56"/>
      <c r="GT107" s="56"/>
      <c r="GU107" s="56"/>
      <c r="GV107" s="56"/>
      <c r="GW107" s="56"/>
      <c r="GX107" s="56"/>
      <c r="GY107" s="56"/>
      <c r="GZ107" s="56"/>
      <c r="HA107" s="56"/>
      <c r="HB107" s="56"/>
      <c r="HC107" s="56"/>
      <c r="HD107" s="56"/>
      <c r="HE107" s="56"/>
      <c r="HF107" s="56"/>
      <c r="HG107" s="56"/>
      <c r="HH107" s="56"/>
      <c r="HI107" s="56"/>
      <c r="HJ107" s="56"/>
      <c r="HK107" s="56"/>
      <c r="HL107" s="56"/>
      <c r="HM107" s="56"/>
      <c r="HN107" s="56"/>
      <c r="HO107" s="56"/>
      <c r="HP107" s="56"/>
      <c r="HQ107" s="56"/>
      <c r="HR107" s="56"/>
      <c r="HS107" s="56"/>
      <c r="HT107" s="56"/>
      <c r="HU107" s="56"/>
      <c r="HV107" s="56"/>
      <c r="HW107" s="56"/>
      <c r="HX107" s="56"/>
      <c r="HY107" s="56"/>
      <c r="HZ107" s="56"/>
      <c r="IA107" s="56"/>
      <c r="IB107" s="56"/>
      <c r="IC107" s="56"/>
      <c r="ID107" s="56"/>
      <c r="IE107" s="56"/>
      <c r="IF107" s="56"/>
      <c r="IG107" s="56"/>
      <c r="IH107" s="56"/>
      <c r="II107" s="56"/>
      <c r="IJ107" s="56"/>
      <c r="IK107" s="56"/>
      <c r="IL107" s="56"/>
      <c r="IM107" s="56"/>
      <c r="IN107" s="56"/>
      <c r="IO107" s="56"/>
      <c r="IP107" s="56"/>
      <c r="IQ107" s="56"/>
      <c r="IR107" s="56"/>
      <c r="IS107" s="56"/>
      <c r="IT107" s="56"/>
      <c r="IU107" s="56"/>
      <c r="IV107" s="56"/>
      <c r="IW107" s="56"/>
      <c r="IX107" s="56"/>
      <c r="IY107" s="56"/>
      <c r="IZ107" s="56"/>
      <c r="JA107" s="56"/>
      <c r="JB107" s="56"/>
      <c r="JC107" s="56"/>
      <c r="JD107" s="56"/>
      <c r="JE107" s="56"/>
      <c r="JF107" s="56"/>
      <c r="JG107" s="56"/>
      <c r="JH107" s="56"/>
      <c r="JI107" s="56"/>
      <c r="JJ107" s="56"/>
      <c r="JK107" s="56"/>
      <c r="JL107" s="56"/>
      <c r="JM107" s="56"/>
      <c r="JN107" s="56"/>
      <c r="JO107" s="56"/>
      <c r="JP107" s="56"/>
      <c r="JQ107" s="56"/>
      <c r="JR107" s="56"/>
      <c r="JS107" s="56"/>
      <c r="JT107" s="56"/>
      <c r="JU107" s="56"/>
      <c r="JV107" s="56"/>
      <c r="JW107" s="56"/>
      <c r="JX107" s="56"/>
      <c r="JY107" s="56"/>
      <c r="JZ107" s="56"/>
      <c r="KA107" s="56"/>
      <c r="KB107" s="56"/>
      <c r="KC107" s="56"/>
      <c r="KD107" s="56"/>
      <c r="KE107" s="56"/>
      <c r="KF107" s="56"/>
      <c r="KG107" s="56"/>
      <c r="KH107" s="56"/>
      <c r="KI107" s="56"/>
      <c r="KJ107" s="56"/>
      <c r="KK107" s="56"/>
      <c r="KL107" s="56"/>
      <c r="KM107" s="56"/>
      <c r="KN107" s="56"/>
      <c r="KO107" s="56"/>
      <c r="KP107" s="56"/>
      <c r="KQ107" s="56"/>
      <c r="KR107" s="56"/>
      <c r="KS107" s="56"/>
      <c r="KT107" s="56"/>
      <c r="KU107" s="56"/>
      <c r="KV107" s="56"/>
      <c r="KW107" s="56"/>
      <c r="KX107" s="56"/>
      <c r="KY107" s="56"/>
      <c r="KZ107" s="56"/>
      <c r="LA107" s="56"/>
      <c r="LB107" s="56"/>
      <c r="LC107" s="56"/>
      <c r="LD107" s="56"/>
      <c r="LE107" s="56"/>
      <c r="LF107" s="56"/>
      <c r="LG107" s="56"/>
      <c r="LH107" s="56"/>
      <c r="LI107" s="56"/>
      <c r="LJ107" s="56"/>
      <c r="LK107" s="56"/>
      <c r="LL107" s="56"/>
      <c r="LM107" s="56"/>
      <c r="LN107" s="56"/>
      <c r="LO107" s="56"/>
      <c r="LP107" s="56"/>
      <c r="LQ107" s="56"/>
      <c r="LR107" s="56"/>
      <c r="LS107" s="56"/>
      <c r="LT107" s="56"/>
      <c r="LU107" s="56"/>
      <c r="LV107" s="56"/>
      <c r="LW107" s="56"/>
      <c r="LX107" s="56"/>
      <c r="LY107" s="56"/>
      <c r="LZ107" s="56"/>
      <c r="MA107" s="56"/>
      <c r="MB107" s="56"/>
      <c r="MC107" s="56"/>
      <c r="MD107" s="56"/>
      <c r="ME107" s="56"/>
      <c r="MF107" s="56"/>
      <c r="MG107" s="56"/>
      <c r="MH107" s="56"/>
      <c r="MI107" s="56"/>
      <c r="MJ107" s="56"/>
      <c r="MK107" s="56"/>
      <c r="ML107" s="56"/>
      <c r="MM107" s="56"/>
      <c r="MN107" s="56"/>
      <c r="MO107" s="56"/>
      <c r="MP107" s="56"/>
      <c r="MQ107" s="56"/>
      <c r="MR107" s="56"/>
      <c r="MS107" s="56"/>
      <c r="MT107" s="56"/>
      <c r="MU107" s="56"/>
      <c r="MV107" s="56"/>
      <c r="MW107" s="56"/>
      <c r="MX107" s="56"/>
      <c r="MY107" s="56"/>
      <c r="MZ107" s="56"/>
      <c r="NA107" s="56"/>
      <c r="NB107" s="56"/>
      <c r="NC107" s="56"/>
      <c r="ND107" s="56"/>
      <c r="NE107" s="56"/>
      <c r="NF107" s="56"/>
      <c r="NG107" s="56"/>
      <c r="NH107" s="56"/>
      <c r="NI107" s="56"/>
      <c r="NJ107" s="56"/>
      <c r="NK107" s="56"/>
      <c r="NL107" s="56"/>
      <c r="NM107" s="56"/>
      <c r="NN107" s="56"/>
      <c r="NO107" s="56"/>
      <c r="NP107" s="56"/>
      <c r="NQ107" s="56"/>
      <c r="NR107" s="56"/>
      <c r="NS107" s="56"/>
      <c r="NT107" s="56"/>
      <c r="NU107" s="56"/>
      <c r="NV107" s="56"/>
      <c r="NW107" s="56"/>
      <c r="NX107" s="56"/>
      <c r="NY107" s="56"/>
      <c r="NZ107" s="56"/>
      <c r="OA107" s="56"/>
      <c r="OB107" s="56"/>
      <c r="OC107" s="56"/>
      <c r="OD107" s="56"/>
      <c r="OE107" s="56"/>
      <c r="OF107" s="56"/>
      <c r="OG107" s="56"/>
      <c r="OH107" s="56"/>
      <c r="OI107" s="56"/>
      <c r="OJ107" s="56"/>
      <c r="OK107" s="56"/>
      <c r="OL107" s="56"/>
      <c r="OM107" s="56"/>
      <c r="ON107" s="56"/>
      <c r="OO107" s="56"/>
      <c r="OP107" s="56"/>
      <c r="OQ107" s="56"/>
      <c r="OR107" s="56"/>
      <c r="OS107" s="56"/>
      <c r="OT107" s="56"/>
      <c r="OU107" s="56"/>
      <c r="OV107" s="56"/>
      <c r="OW107" s="56"/>
      <c r="OX107" s="56"/>
      <c r="OY107" s="56"/>
      <c r="OZ107" s="56"/>
      <c r="PA107" s="56"/>
      <c r="PB107" s="56"/>
      <c r="PC107" s="56"/>
      <c r="PD107" s="56"/>
      <c r="PE107" s="56"/>
      <c r="PF107" s="56"/>
      <c r="PG107" s="56"/>
      <c r="PH107" s="56"/>
      <c r="PI107" s="56"/>
      <c r="PJ107" s="56"/>
      <c r="PK107" s="56"/>
      <c r="PL107" s="56"/>
      <c r="PM107" s="56"/>
      <c r="PN107" s="56"/>
      <c r="PO107" s="56"/>
      <c r="PP107" s="56"/>
      <c r="PQ107" s="56"/>
      <c r="PR107" s="56"/>
      <c r="PS107" s="56"/>
      <c r="PT107" s="56"/>
      <c r="PU107" s="56"/>
      <c r="PV107" s="56"/>
      <c r="PW107" s="56"/>
      <c r="PX107" s="56"/>
      <c r="PY107" s="56"/>
      <c r="PZ107" s="56"/>
      <c r="QA107" s="56"/>
      <c r="QB107" s="56"/>
      <c r="QC107" s="56"/>
      <c r="QD107" s="56"/>
      <c r="QE107" s="56"/>
      <c r="QF107" s="56"/>
      <c r="QG107" s="56"/>
      <c r="QH107" s="56"/>
      <c r="QI107" s="56"/>
      <c r="QJ107" s="56"/>
      <c r="QK107" s="56"/>
      <c r="QL107" s="56"/>
      <c r="QM107" s="56"/>
      <c r="QN107" s="56"/>
      <c r="QO107" s="56"/>
      <c r="QP107" s="56"/>
      <c r="QQ107" s="56"/>
      <c r="QR107" s="56"/>
      <c r="QS107" s="56"/>
      <c r="QT107" s="56"/>
      <c r="QU107" s="56"/>
      <c r="QV107" s="56"/>
      <c r="QW107" s="56"/>
      <c r="QX107" s="56"/>
      <c r="QY107" s="56"/>
      <c r="QZ107" s="56"/>
      <c r="RA107" s="56"/>
      <c r="RB107" s="56"/>
      <c r="RC107" s="56"/>
      <c r="RD107" s="56"/>
      <c r="RE107" s="56"/>
      <c r="RF107" s="56"/>
      <c r="RG107" s="56"/>
      <c r="RH107" s="56"/>
      <c r="RI107" s="56"/>
      <c r="RJ107" s="56"/>
      <c r="RK107" s="56"/>
      <c r="RL107" s="56"/>
      <c r="RM107" s="56"/>
      <c r="RN107" s="56"/>
      <c r="RO107" s="56"/>
      <c r="RP107" s="56"/>
      <c r="RQ107" s="56"/>
      <c r="RR107" s="56"/>
      <c r="RS107" s="56"/>
      <c r="RT107" s="56"/>
      <c r="RU107" s="56"/>
      <c r="RV107" s="56"/>
      <c r="RW107" s="56"/>
      <c r="RX107" s="56"/>
      <c r="RY107" s="56"/>
      <c r="RZ107" s="56"/>
      <c r="SA107" s="56"/>
      <c r="SB107" s="56"/>
      <c r="SC107" s="56"/>
      <c r="SD107" s="56"/>
      <c r="SE107" s="56"/>
      <c r="SF107" s="56"/>
      <c r="SG107" s="56"/>
      <c r="SH107" s="56"/>
      <c r="SI107" s="56"/>
      <c r="SJ107" s="56"/>
      <c r="SK107" s="56"/>
      <c r="SL107" s="56"/>
      <c r="SM107" s="56"/>
      <c r="SN107" s="56"/>
      <c r="SO107" s="56"/>
      <c r="SP107" s="56"/>
      <c r="SQ107" s="56"/>
      <c r="SR107" s="56"/>
      <c r="SS107" s="56"/>
      <c r="ST107" s="56"/>
      <c r="SU107" s="56"/>
      <c r="SV107" s="56"/>
      <c r="SW107" s="56"/>
      <c r="SX107" s="56"/>
      <c r="SY107" s="56"/>
      <c r="SZ107" s="56"/>
      <c r="TA107" s="56"/>
      <c r="TB107" s="56"/>
      <c r="TC107" s="56"/>
      <c r="TD107" s="56"/>
      <c r="TE107" s="56"/>
      <c r="TF107" s="56"/>
      <c r="TG107" s="56"/>
      <c r="TH107" s="56"/>
      <c r="TI107" s="56"/>
      <c r="TJ107" s="56"/>
      <c r="TK107" s="56"/>
      <c r="TL107" s="56"/>
      <c r="TM107" s="56"/>
      <c r="TN107" s="56"/>
      <c r="TO107" s="56"/>
      <c r="TP107" s="56"/>
      <c r="TQ107" s="56"/>
      <c r="TR107" s="56"/>
      <c r="TS107" s="56"/>
      <c r="TT107" s="56"/>
      <c r="TU107" s="56"/>
      <c r="TV107" s="56"/>
      <c r="TW107" s="56"/>
      <c r="TX107" s="56"/>
      <c r="TY107" s="56"/>
      <c r="TZ107" s="56"/>
      <c r="UA107" s="56"/>
      <c r="UB107" s="56"/>
      <c r="UC107" s="56"/>
      <c r="UD107" s="56"/>
      <c r="UE107" s="56"/>
      <c r="UF107" s="56"/>
      <c r="UG107" s="56"/>
      <c r="UH107" s="56"/>
      <c r="UI107" s="56"/>
      <c r="UJ107" s="56"/>
      <c r="UK107" s="56"/>
      <c r="UL107" s="56"/>
      <c r="UM107" s="56"/>
      <c r="UN107" s="56"/>
      <c r="UO107" s="56"/>
      <c r="UP107" s="56"/>
      <c r="UQ107" s="56"/>
      <c r="UR107" s="56"/>
      <c r="US107" s="56"/>
      <c r="UT107" s="56"/>
      <c r="UU107" s="56"/>
      <c r="UV107" s="56"/>
      <c r="UW107" s="56"/>
      <c r="UX107" s="56"/>
      <c r="UY107" s="56"/>
      <c r="UZ107" s="56"/>
      <c r="VA107" s="56"/>
      <c r="VB107" s="56"/>
      <c r="VC107" s="56"/>
      <c r="VD107" s="56"/>
      <c r="VE107" s="56"/>
      <c r="VF107" s="56"/>
      <c r="VG107" s="56"/>
      <c r="VH107" s="56"/>
      <c r="VI107" s="56"/>
      <c r="VJ107" s="56"/>
      <c r="VK107" s="56"/>
      <c r="VL107" s="56"/>
      <c r="VM107" s="56"/>
      <c r="VN107" s="56"/>
      <c r="VO107" s="56"/>
      <c r="VP107" s="56"/>
      <c r="VQ107" s="56"/>
      <c r="VR107" s="56"/>
      <c r="VS107" s="56"/>
      <c r="VT107" s="56"/>
      <c r="VU107" s="56"/>
      <c r="VV107" s="56"/>
      <c r="VW107" s="56"/>
      <c r="VX107" s="56"/>
      <c r="VY107" s="56"/>
      <c r="VZ107" s="56"/>
      <c r="WA107" s="56"/>
      <c r="WB107" s="56"/>
      <c r="WC107" s="56"/>
      <c r="WD107" s="56"/>
      <c r="WE107" s="56"/>
      <c r="WF107" s="56"/>
      <c r="WG107" s="56"/>
      <c r="WH107" s="56"/>
      <c r="WI107" s="56"/>
      <c r="WJ107" s="56"/>
      <c r="WK107" s="56"/>
      <c r="WL107" s="56"/>
      <c r="WM107" s="56"/>
      <c r="WN107" s="56"/>
      <c r="WO107" s="56"/>
      <c r="WP107" s="56"/>
      <c r="WQ107" s="56"/>
      <c r="WR107" s="56"/>
      <c r="WS107" s="56"/>
      <c r="WT107" s="56"/>
      <c r="WU107" s="56"/>
      <c r="WV107" s="56"/>
      <c r="WW107" s="56"/>
      <c r="WX107" s="56"/>
      <c r="WY107" s="56"/>
      <c r="WZ107" s="56"/>
      <c r="XA107" s="56"/>
      <c r="XB107" s="56"/>
      <c r="XC107" s="56"/>
      <c r="XD107" s="56"/>
      <c r="XE107" s="56"/>
      <c r="XF107" s="56"/>
      <c r="XG107" s="56"/>
      <c r="XH107" s="56"/>
      <c r="XI107" s="56"/>
      <c r="XJ107" s="56"/>
      <c r="XK107" s="56"/>
      <c r="XL107" s="56"/>
      <c r="XM107" s="56"/>
      <c r="XN107" s="56"/>
      <c r="XO107" s="56"/>
      <c r="XP107" s="56"/>
      <c r="XQ107" s="56"/>
      <c r="XR107" s="56"/>
      <c r="XS107" s="56"/>
      <c r="XT107" s="56"/>
      <c r="XU107" s="56"/>
      <c r="XV107" s="56"/>
      <c r="XW107" s="56"/>
      <c r="XX107" s="56"/>
      <c r="XY107" s="56"/>
      <c r="XZ107" s="56"/>
      <c r="YA107" s="56"/>
      <c r="YB107" s="56"/>
      <c r="YC107" s="56"/>
      <c r="YD107" s="56"/>
      <c r="YE107" s="56"/>
      <c r="YF107" s="56"/>
      <c r="YG107" s="56"/>
      <c r="YH107" s="56"/>
      <c r="YI107" s="56"/>
      <c r="YJ107" s="56"/>
      <c r="YK107" s="56"/>
      <c r="YL107" s="56"/>
      <c r="YM107" s="56"/>
      <c r="YN107" s="56"/>
      <c r="YO107" s="56"/>
      <c r="YP107" s="56"/>
      <c r="YQ107" s="56"/>
      <c r="YR107" s="56"/>
      <c r="YS107" s="56"/>
      <c r="YT107" s="56"/>
      <c r="YU107" s="56"/>
      <c r="YV107" s="56"/>
      <c r="YW107" s="56"/>
      <c r="YX107" s="56"/>
      <c r="YY107" s="56"/>
      <c r="YZ107" s="56"/>
      <c r="ZA107" s="56"/>
      <c r="ZB107" s="56"/>
      <c r="ZC107" s="56"/>
      <c r="ZD107" s="56"/>
      <c r="ZE107" s="56"/>
      <c r="ZF107" s="56"/>
      <c r="ZG107" s="56"/>
      <c r="ZH107" s="56"/>
      <c r="ZI107" s="56"/>
      <c r="ZJ107" s="56"/>
      <c r="ZK107" s="56"/>
      <c r="ZL107" s="56"/>
      <c r="ZM107" s="56"/>
      <c r="ZN107" s="56"/>
      <c r="ZO107" s="56"/>
      <c r="ZP107" s="56"/>
      <c r="ZQ107" s="56"/>
      <c r="ZR107" s="56"/>
      <c r="ZS107" s="56"/>
      <c r="ZT107" s="56"/>
      <c r="ZU107" s="56"/>
      <c r="ZV107" s="56"/>
      <c r="ZW107" s="56"/>
      <c r="ZX107" s="56"/>
      <c r="ZY107" s="56"/>
      <c r="ZZ107" s="56"/>
      <c r="AAA107" s="56"/>
      <c r="AAB107" s="56"/>
      <c r="AAC107" s="56"/>
      <c r="AAD107" s="56"/>
      <c r="AAE107" s="56"/>
      <c r="AAF107" s="56"/>
      <c r="AAG107" s="56"/>
      <c r="AAH107" s="56"/>
      <c r="AAI107" s="56"/>
      <c r="AAJ107" s="56"/>
      <c r="AAK107" s="56"/>
      <c r="AAL107" s="56"/>
      <c r="AAM107" s="56"/>
      <c r="AAN107" s="56"/>
      <c r="AAO107" s="56"/>
      <c r="AAP107" s="56"/>
      <c r="AAQ107" s="56"/>
      <c r="AAR107" s="56"/>
      <c r="AAS107" s="56"/>
      <c r="AAT107" s="56"/>
      <c r="AAU107" s="56"/>
      <c r="AAV107" s="56"/>
      <c r="AAW107" s="56"/>
      <c r="AAX107" s="56"/>
      <c r="AAY107" s="56"/>
      <c r="AAZ107" s="56"/>
      <c r="ABA107" s="56"/>
      <c r="ABB107" s="56"/>
      <c r="ABC107" s="56"/>
      <c r="ABD107" s="56"/>
      <c r="ABE107" s="56"/>
      <c r="ABF107" s="56"/>
      <c r="ABG107" s="56"/>
      <c r="ABH107" s="56"/>
      <c r="ABI107" s="56"/>
      <c r="ABJ107" s="56"/>
      <c r="ABK107" s="56"/>
      <c r="ABL107" s="56"/>
      <c r="ABM107" s="56"/>
      <c r="ABN107" s="56"/>
      <c r="ABO107" s="56"/>
      <c r="ABP107" s="56"/>
      <c r="ABQ107" s="56"/>
      <c r="ABR107" s="56"/>
      <c r="ABS107" s="56"/>
      <c r="ABT107" s="56"/>
      <c r="ABU107" s="56"/>
      <c r="ABV107" s="56"/>
      <c r="ABW107" s="56"/>
      <c r="ABX107" s="56"/>
      <c r="ABY107" s="56"/>
      <c r="ABZ107" s="56"/>
      <c r="ACA107" s="56"/>
      <c r="ACB107" s="56"/>
      <c r="ACC107" s="56"/>
      <c r="ACD107" s="56"/>
      <c r="ACE107" s="56"/>
      <c r="ACF107" s="56"/>
      <c r="ACG107" s="56"/>
      <c r="ACH107" s="56"/>
      <c r="ACI107" s="56"/>
      <c r="ACJ107" s="56"/>
      <c r="ACK107" s="56"/>
      <c r="ACL107" s="56"/>
      <c r="ACM107" s="56"/>
      <c r="ACN107" s="56"/>
      <c r="ACO107" s="56"/>
      <c r="ACP107" s="56"/>
      <c r="ACQ107" s="56"/>
      <c r="ACR107" s="56"/>
      <c r="ACS107" s="56"/>
      <c r="ACT107" s="56"/>
      <c r="ACU107" s="56"/>
      <c r="ACV107" s="56"/>
      <c r="ACW107" s="56"/>
      <c r="ACX107" s="56"/>
      <c r="ACY107" s="56"/>
      <c r="ACZ107" s="56"/>
      <c r="ADA107" s="56"/>
      <c r="ADB107" s="56"/>
      <c r="ADC107" s="56"/>
      <c r="ADD107" s="56"/>
      <c r="ADE107" s="56"/>
      <c r="ADF107" s="56"/>
      <c r="ADG107" s="56"/>
      <c r="ADH107" s="56"/>
      <c r="ADI107" s="56"/>
      <c r="ADJ107" s="56"/>
      <c r="ADK107" s="56"/>
      <c r="ADL107" s="56"/>
      <c r="ADM107" s="56"/>
      <c r="ADN107" s="56"/>
      <c r="ADO107" s="56"/>
      <c r="ADP107" s="56"/>
      <c r="ADQ107" s="56"/>
      <c r="ADR107" s="56"/>
      <c r="ADS107" s="56"/>
      <c r="ADT107" s="56"/>
      <c r="ADU107" s="56"/>
      <c r="ADV107" s="56"/>
      <c r="ADW107" s="56"/>
      <c r="ADX107" s="56"/>
      <c r="ADY107" s="56"/>
      <c r="ADZ107" s="56"/>
      <c r="AEA107" s="56"/>
      <c r="AEB107" s="56"/>
      <c r="AEC107" s="56"/>
      <c r="AED107" s="56"/>
      <c r="AEE107" s="56"/>
      <c r="AEF107" s="56"/>
      <c r="AEG107" s="56"/>
      <c r="AEH107" s="56"/>
      <c r="AEI107" s="56"/>
      <c r="AEJ107" s="56"/>
      <c r="AEK107" s="56"/>
      <c r="AEL107" s="56"/>
      <c r="AEM107" s="56"/>
      <c r="AEN107" s="56"/>
      <c r="AEO107" s="56"/>
      <c r="AEP107" s="56"/>
      <c r="AEQ107" s="56"/>
      <c r="AER107" s="56"/>
      <c r="AES107" s="56"/>
      <c r="AET107" s="56"/>
      <c r="AEU107" s="56"/>
      <c r="AEV107" s="56"/>
      <c r="AEW107" s="56"/>
      <c r="AEX107" s="56"/>
      <c r="AEY107" s="56"/>
      <c r="AEZ107" s="56"/>
      <c r="AFA107" s="56"/>
      <c r="AFB107" s="56"/>
      <c r="AFC107" s="56"/>
      <c r="AFD107" s="56"/>
      <c r="AFE107" s="56"/>
      <c r="AFF107" s="56"/>
      <c r="AFG107" s="56"/>
      <c r="AFH107" s="56"/>
      <c r="AFI107" s="56"/>
      <c r="AFJ107" s="56"/>
      <c r="AFK107" s="56"/>
      <c r="AFL107" s="56"/>
      <c r="AFM107" s="56"/>
      <c r="AFN107" s="56"/>
      <c r="AFO107" s="56"/>
      <c r="AFP107" s="56"/>
      <c r="AFQ107" s="56"/>
      <c r="AFR107" s="56"/>
      <c r="AFS107" s="56"/>
      <c r="AFT107" s="56"/>
      <c r="AFU107" s="56"/>
      <c r="AFV107" s="56"/>
      <c r="AFW107" s="56"/>
      <c r="AFX107" s="56"/>
      <c r="AFY107" s="56"/>
      <c r="AFZ107" s="56"/>
      <c r="AGA107" s="56"/>
      <c r="AGB107" s="56"/>
      <c r="AGC107" s="56"/>
      <c r="AGD107" s="56"/>
      <c r="AGE107" s="56"/>
      <c r="AGF107" s="56"/>
      <c r="AGG107" s="56"/>
      <c r="AGH107" s="56"/>
      <c r="AGI107" s="56"/>
      <c r="AGJ107" s="56"/>
      <c r="AGK107" s="56"/>
      <c r="AGL107" s="56"/>
      <c r="AGM107" s="56"/>
      <c r="AGN107" s="56"/>
      <c r="AGO107" s="56"/>
      <c r="AGP107" s="56"/>
      <c r="AGQ107" s="56"/>
      <c r="AGR107" s="56"/>
      <c r="AGS107" s="56"/>
      <c r="AGT107" s="56"/>
      <c r="AGU107" s="56"/>
      <c r="AGV107" s="56"/>
      <c r="AGW107" s="56"/>
      <c r="AGX107" s="56"/>
      <c r="AGY107" s="56"/>
      <c r="AGZ107" s="56"/>
      <c r="AHA107" s="56"/>
      <c r="AHB107" s="56"/>
      <c r="AHC107" s="56"/>
      <c r="AHD107" s="56"/>
      <c r="AHE107" s="56"/>
      <c r="AHF107" s="56"/>
      <c r="AHG107" s="56"/>
      <c r="AHH107" s="56"/>
      <c r="AHI107" s="56"/>
      <c r="AHJ107" s="56"/>
      <c r="AHK107" s="56"/>
      <c r="AHL107" s="56"/>
      <c r="AHM107" s="56"/>
      <c r="AHN107" s="56"/>
      <c r="AHO107" s="56"/>
      <c r="AHP107" s="56"/>
      <c r="AHQ107" s="56"/>
      <c r="AHR107" s="56"/>
      <c r="AHS107" s="56"/>
      <c r="AHT107" s="56"/>
      <c r="AHU107" s="56"/>
      <c r="AHV107" s="56"/>
      <c r="AHW107" s="56"/>
      <c r="AHX107" s="56"/>
      <c r="AHY107" s="56"/>
      <c r="AHZ107" s="56"/>
      <c r="AIA107" s="56"/>
      <c r="AIB107" s="56"/>
      <c r="AIC107" s="56"/>
      <c r="AID107" s="56"/>
      <c r="AIE107" s="56"/>
      <c r="AIF107" s="56"/>
      <c r="AIG107" s="56"/>
      <c r="AIH107" s="56"/>
      <c r="AII107" s="56"/>
      <c r="AIJ107" s="56"/>
      <c r="AIK107" s="56"/>
      <c r="AIL107" s="56"/>
      <c r="AIM107" s="56"/>
      <c r="AIN107" s="56"/>
      <c r="AIO107" s="56"/>
      <c r="AIP107" s="56"/>
      <c r="AIQ107" s="56"/>
      <c r="AIR107" s="56"/>
      <c r="AIS107" s="56"/>
      <c r="AIT107" s="56"/>
      <c r="AIU107" s="56"/>
      <c r="AIV107" s="56"/>
      <c r="AIW107" s="56"/>
      <c r="AIX107" s="56"/>
      <c r="AIY107" s="56"/>
      <c r="AIZ107" s="56"/>
      <c r="AJA107" s="56"/>
      <c r="AJB107" s="56"/>
      <c r="AJC107" s="56"/>
      <c r="AJD107" s="56"/>
      <c r="AJE107" s="56"/>
      <c r="AJF107" s="56"/>
      <c r="AJG107" s="56"/>
      <c r="AJH107" s="56"/>
      <c r="AJI107" s="56"/>
      <c r="AJJ107" s="56"/>
      <c r="AJK107" s="56"/>
      <c r="AJL107" s="56"/>
      <c r="AJM107" s="56"/>
      <c r="AJN107" s="56"/>
      <c r="AJO107" s="56"/>
      <c r="AJP107" s="56"/>
      <c r="AJQ107" s="56"/>
      <c r="AJR107" s="56"/>
      <c r="AJS107" s="56"/>
      <c r="AJT107" s="56"/>
      <c r="AJU107" s="56"/>
      <c r="AJV107" s="56"/>
      <c r="AJW107" s="56"/>
      <c r="AJX107" s="56"/>
      <c r="AJY107" s="56"/>
      <c r="AJZ107" s="56"/>
      <c r="AKA107" s="56"/>
      <c r="AKB107" s="56"/>
      <c r="AKC107" s="56"/>
      <c r="AKD107" s="56"/>
      <c r="AKE107" s="56"/>
      <c r="AKF107" s="56"/>
      <c r="AKG107" s="56"/>
      <c r="AKH107" s="56"/>
      <c r="AKI107" s="56"/>
      <c r="AKJ107" s="56"/>
      <c r="AKK107" s="56"/>
      <c r="AKL107" s="56"/>
      <c r="AKM107" s="56"/>
      <c r="AKN107" s="56"/>
      <c r="AKO107" s="56"/>
      <c r="AKP107" s="56"/>
      <c r="AKQ107" s="56"/>
      <c r="AKR107" s="56"/>
      <c r="AKS107" s="56"/>
      <c r="AKT107" s="56"/>
      <c r="AKU107" s="56"/>
      <c r="AKV107" s="56"/>
      <c r="AKW107" s="56"/>
      <c r="AKX107" s="56"/>
      <c r="AKY107" s="56"/>
      <c r="AKZ107" s="56"/>
      <c r="ALA107" s="56"/>
      <c r="ALB107" s="56"/>
      <c r="ALC107" s="56"/>
      <c r="ALD107" s="56"/>
      <c r="ALE107" s="56"/>
      <c r="ALF107" s="56"/>
      <c r="ALG107" s="56"/>
      <c r="ALH107" s="56"/>
      <c r="ALI107" s="56"/>
      <c r="ALJ107" s="56"/>
      <c r="ALK107" s="56"/>
      <c r="ALL107" s="56"/>
      <c r="ALM107" s="56"/>
      <c r="ALN107" s="56"/>
      <c r="ALO107" s="56"/>
      <c r="ALP107" s="56"/>
      <c r="ALQ107" s="56"/>
      <c r="ALR107" s="56"/>
      <c r="ALS107" s="56"/>
      <c r="ALT107" s="56"/>
      <c r="ALU107" s="56"/>
      <c r="ALV107" s="56"/>
      <c r="ALW107" s="56"/>
      <c r="ALX107" s="56"/>
      <c r="ALY107" s="56"/>
      <c r="ALZ107" s="56"/>
      <c r="AMA107" s="56"/>
      <c r="AMB107" s="56"/>
      <c r="AMC107" s="56"/>
      <c r="AMD107" s="56"/>
      <c r="AME107" s="56"/>
      <c r="AMF107" s="56"/>
      <c r="AMG107" s="56"/>
      <c r="AMH107" s="56"/>
      <c r="AMI107" s="56"/>
      <c r="AMJ107" s="56"/>
      <c r="AMK107" s="56"/>
      <c r="AML107" s="56"/>
      <c r="AMM107" s="56"/>
      <c r="AMN107" s="56"/>
      <c r="AMO107" s="56"/>
      <c r="AMP107" s="56"/>
      <c r="AMQ107" s="56"/>
      <c r="AMR107" s="56"/>
      <c r="AMS107" s="56"/>
      <c r="AMT107" s="56"/>
      <c r="AMU107" s="56"/>
      <c r="AMV107" s="56"/>
      <c r="AMW107" s="56"/>
      <c r="AMX107" s="56"/>
      <c r="AMY107" s="56"/>
      <c r="AMZ107" s="56"/>
      <c r="ANA107" s="56"/>
      <c r="ANB107" s="56"/>
      <c r="ANC107" s="56"/>
      <c r="AND107" s="56"/>
      <c r="ANE107" s="56"/>
      <c r="ANF107" s="56"/>
      <c r="ANG107" s="56"/>
      <c r="ANH107" s="56"/>
      <c r="ANI107" s="56"/>
      <c r="ANJ107" s="56"/>
      <c r="ANK107" s="56"/>
      <c r="ANL107" s="56"/>
      <c r="ANM107" s="56"/>
      <c r="ANN107" s="56"/>
      <c r="ANO107" s="56"/>
      <c r="ANP107" s="56"/>
      <c r="ANQ107" s="56"/>
      <c r="ANR107" s="56"/>
      <c r="ANS107" s="56"/>
      <c r="ANT107" s="56"/>
      <c r="ANU107" s="56"/>
      <c r="ANV107" s="56"/>
      <c r="ANW107" s="56"/>
      <c r="ANX107" s="56"/>
      <c r="ANY107" s="56"/>
      <c r="ANZ107" s="56"/>
      <c r="AOA107" s="56"/>
      <c r="AOB107" s="56"/>
      <c r="AOC107" s="56"/>
      <c r="AOD107" s="56"/>
    </row>
    <row r="108" spans="1:1070" ht="15" customHeight="1" x14ac:dyDescent="0.25">
      <c r="B108" s="47"/>
      <c r="C108" s="60"/>
      <c r="D108" s="60"/>
      <c r="E108" s="335"/>
      <c r="F108" s="285"/>
      <c r="G108" s="289"/>
      <c r="H108" s="269"/>
      <c r="I108" s="40">
        <f>(F108*G108)*H108</f>
        <v>0</v>
      </c>
      <c r="J108" s="2"/>
      <c r="K108" s="273" t="str">
        <f t="shared" ref="K108:L113" si="18">IFERROR(H108/$P$5,"")</f>
        <v/>
      </c>
      <c r="L108" s="379" t="str">
        <f t="shared" si="18"/>
        <v/>
      </c>
      <c r="M108" s="47"/>
      <c r="N108" s="47"/>
      <c r="O108" s="53"/>
      <c r="P108" s="53" t="s">
        <v>154</v>
      </c>
      <c r="Q108" s="86"/>
      <c r="S108" s="86"/>
    </row>
    <row r="109" spans="1:1070" ht="15" customHeight="1" x14ac:dyDescent="0.25">
      <c r="B109" s="47"/>
      <c r="C109" s="60"/>
      <c r="D109" s="60"/>
      <c r="E109" s="335"/>
      <c r="F109" s="285"/>
      <c r="G109" s="289"/>
      <c r="H109" s="269"/>
      <c r="I109" s="40">
        <f t="shared" ref="I109:I113" si="19">(F109*G109)*H109</f>
        <v>0</v>
      </c>
      <c r="J109" s="2"/>
      <c r="K109" s="273" t="str">
        <f t="shared" si="18"/>
        <v/>
      </c>
      <c r="L109" s="379" t="str">
        <f t="shared" si="18"/>
        <v/>
      </c>
      <c r="M109" s="47"/>
      <c r="N109" s="47"/>
      <c r="P109" s="54" t="s">
        <v>155</v>
      </c>
      <c r="Q109" s="86"/>
      <c r="S109" s="86"/>
    </row>
    <row r="110" spans="1:1070" ht="15" customHeight="1" x14ac:dyDescent="0.25">
      <c r="B110" s="47"/>
      <c r="C110" s="60"/>
      <c r="D110" s="60"/>
      <c r="E110" s="335"/>
      <c r="F110" s="285"/>
      <c r="G110" s="289"/>
      <c r="H110" s="269"/>
      <c r="I110" s="40">
        <f t="shared" si="19"/>
        <v>0</v>
      </c>
      <c r="J110" s="2"/>
      <c r="K110" s="273" t="str">
        <f t="shared" si="18"/>
        <v/>
      </c>
      <c r="L110" s="379" t="str">
        <f t="shared" si="18"/>
        <v/>
      </c>
      <c r="M110" s="47"/>
      <c r="N110" s="47"/>
      <c r="Q110" s="53"/>
    </row>
    <row r="111" spans="1:1070" ht="15" customHeight="1" x14ac:dyDescent="0.25">
      <c r="B111" s="47"/>
      <c r="C111" s="60"/>
      <c r="D111" s="60"/>
      <c r="E111" s="335"/>
      <c r="F111" s="285"/>
      <c r="G111" s="289"/>
      <c r="H111" s="269"/>
      <c r="I111" s="40">
        <f t="shared" si="19"/>
        <v>0</v>
      </c>
      <c r="J111" s="2"/>
      <c r="K111" s="273" t="str">
        <f t="shared" si="18"/>
        <v/>
      </c>
      <c r="L111" s="379" t="str">
        <f t="shared" si="18"/>
        <v/>
      </c>
      <c r="M111" s="47"/>
      <c r="N111" s="47"/>
      <c r="Q111" s="53"/>
    </row>
    <row r="112" spans="1:1070" ht="15" customHeight="1" x14ac:dyDescent="0.25">
      <c r="B112" s="47"/>
      <c r="C112" s="60"/>
      <c r="D112" s="60"/>
      <c r="E112" s="335"/>
      <c r="F112" s="285"/>
      <c r="G112" s="289"/>
      <c r="H112" s="269"/>
      <c r="I112" s="40">
        <f t="shared" si="19"/>
        <v>0</v>
      </c>
      <c r="J112" s="2"/>
      <c r="K112" s="273" t="str">
        <f t="shared" si="18"/>
        <v/>
      </c>
      <c r="L112" s="379" t="str">
        <f t="shared" si="18"/>
        <v/>
      </c>
      <c r="M112" s="47"/>
      <c r="N112" s="47"/>
      <c r="Q112" s="53"/>
    </row>
    <row r="113" spans="1:1070" ht="15" customHeight="1" thickBot="1" x14ac:dyDescent="0.3">
      <c r="B113" s="47"/>
      <c r="C113" s="60"/>
      <c r="D113" s="60"/>
      <c r="E113" s="335"/>
      <c r="F113" s="285"/>
      <c r="G113" s="289"/>
      <c r="H113" s="269"/>
      <c r="I113" s="40">
        <f t="shared" si="19"/>
        <v>0</v>
      </c>
      <c r="J113" s="2"/>
      <c r="K113" s="418" t="str">
        <f t="shared" si="18"/>
        <v/>
      </c>
      <c r="L113" s="465" t="str">
        <f t="shared" si="18"/>
        <v/>
      </c>
      <c r="M113" s="47"/>
      <c r="N113" s="47"/>
      <c r="O113" s="53"/>
    </row>
    <row r="114" spans="1:1070" s="55" customFormat="1" ht="15" customHeight="1" thickTop="1" x14ac:dyDescent="0.25">
      <c r="B114" s="47"/>
      <c r="C114" s="60"/>
      <c r="D114" s="60"/>
      <c r="E114" s="651" t="s">
        <v>189</v>
      </c>
      <c r="F114" s="652"/>
      <c r="G114" s="12"/>
      <c r="H114" s="12"/>
      <c r="I114" s="275">
        <f>SUM(I108:I113)</f>
        <v>0</v>
      </c>
      <c r="J114" s="16"/>
      <c r="K114" s="13"/>
      <c r="L114" s="276">
        <f>SUM(L108:L113)</f>
        <v>0</v>
      </c>
      <c r="M114" s="47"/>
      <c r="N114" s="47"/>
      <c r="O114" s="53"/>
      <c r="P114" s="54"/>
      <c r="Q114" s="54"/>
      <c r="R114" s="54"/>
    </row>
    <row r="115" spans="1:1070" s="55" customFormat="1" ht="18.75" customHeight="1" x14ac:dyDescent="0.25">
      <c r="B115" s="47"/>
      <c r="C115" s="60"/>
      <c r="D115" s="60" t="s">
        <v>15</v>
      </c>
      <c r="E115" s="646" t="s">
        <v>190</v>
      </c>
      <c r="F115" s="647"/>
      <c r="G115" s="648"/>
      <c r="H115" s="653" t="s">
        <v>87</v>
      </c>
      <c r="I115" s="654"/>
      <c r="J115" s="306"/>
      <c r="K115" s="653" t="s">
        <v>88</v>
      </c>
      <c r="L115" s="655"/>
      <c r="M115" s="47"/>
      <c r="N115" s="47"/>
      <c r="O115" s="53"/>
      <c r="P115" s="54"/>
      <c r="Q115" s="54"/>
      <c r="R115" s="54"/>
    </row>
    <row r="116" spans="1:1070" s="58" customFormat="1" x14ac:dyDescent="0.25">
      <c r="A116" s="55"/>
      <c r="B116" s="47"/>
      <c r="C116" s="60"/>
      <c r="D116" s="75"/>
      <c r="E116" s="656" t="s">
        <v>146</v>
      </c>
      <c r="F116" s="657"/>
      <c r="G116" s="324" t="s">
        <v>92</v>
      </c>
      <c r="H116" s="318" t="s">
        <v>97</v>
      </c>
      <c r="I116" s="318" t="s">
        <v>76</v>
      </c>
      <c r="J116" s="284"/>
      <c r="K116" s="321" t="s">
        <v>97</v>
      </c>
      <c r="L116" s="23" t="s">
        <v>76</v>
      </c>
      <c r="M116" s="47"/>
      <c r="N116" s="47"/>
      <c r="O116" s="53"/>
      <c r="P116" s="54"/>
      <c r="Q116" s="54"/>
      <c r="R116" s="54"/>
      <c r="S116" s="55"/>
      <c r="T116" s="55"/>
      <c r="U116" s="55"/>
      <c r="V116" s="55"/>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c r="EO116" s="56"/>
      <c r="EP116" s="56"/>
      <c r="EQ116" s="56"/>
      <c r="ER116" s="56"/>
      <c r="ES116" s="56"/>
      <c r="ET116" s="56"/>
      <c r="EU116" s="56"/>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c r="GQ116" s="56"/>
      <c r="GR116" s="56"/>
      <c r="GS116" s="56"/>
      <c r="GT116" s="56"/>
      <c r="GU116" s="56"/>
      <c r="GV116" s="56"/>
      <c r="GW116" s="56"/>
      <c r="GX116" s="56"/>
      <c r="GY116" s="56"/>
      <c r="GZ116" s="56"/>
      <c r="HA116" s="56"/>
      <c r="HB116" s="56"/>
      <c r="HC116" s="56"/>
      <c r="HD116" s="56"/>
      <c r="HE116" s="56"/>
      <c r="HF116" s="56"/>
      <c r="HG116" s="56"/>
      <c r="HH116" s="56"/>
      <c r="HI116" s="56"/>
      <c r="HJ116" s="56"/>
      <c r="HK116" s="56"/>
      <c r="HL116" s="56"/>
      <c r="HM116" s="56"/>
      <c r="HN116" s="56"/>
      <c r="HO116" s="56"/>
      <c r="HP116" s="56"/>
      <c r="HQ116" s="56"/>
      <c r="HR116" s="56"/>
      <c r="HS116" s="56"/>
      <c r="HT116" s="56"/>
      <c r="HU116" s="56"/>
      <c r="HV116" s="56"/>
      <c r="HW116" s="56"/>
      <c r="HX116" s="56"/>
      <c r="HY116" s="56"/>
      <c r="HZ116" s="56"/>
      <c r="IA116" s="56"/>
      <c r="IB116" s="56"/>
      <c r="IC116" s="56"/>
      <c r="ID116" s="56"/>
      <c r="IE116" s="56"/>
      <c r="IF116" s="56"/>
      <c r="IG116" s="56"/>
      <c r="IH116" s="56"/>
      <c r="II116" s="56"/>
      <c r="IJ116" s="56"/>
      <c r="IK116" s="56"/>
      <c r="IL116" s="56"/>
      <c r="IM116" s="56"/>
      <c r="IN116" s="56"/>
      <c r="IO116" s="56"/>
      <c r="IP116" s="56"/>
      <c r="IQ116" s="56"/>
      <c r="IR116" s="56"/>
      <c r="IS116" s="56"/>
      <c r="IT116" s="56"/>
      <c r="IU116" s="56"/>
      <c r="IV116" s="56"/>
      <c r="IW116" s="56"/>
      <c r="IX116" s="56"/>
      <c r="IY116" s="56"/>
      <c r="IZ116" s="56"/>
      <c r="JA116" s="56"/>
      <c r="JB116" s="56"/>
      <c r="JC116" s="56"/>
      <c r="JD116" s="56"/>
      <c r="JE116" s="56"/>
      <c r="JF116" s="56"/>
      <c r="JG116" s="56"/>
      <c r="JH116" s="56"/>
      <c r="JI116" s="56"/>
      <c r="JJ116" s="56"/>
      <c r="JK116" s="56"/>
      <c r="JL116" s="56"/>
      <c r="JM116" s="56"/>
      <c r="JN116" s="56"/>
      <c r="JO116" s="56"/>
      <c r="JP116" s="56"/>
      <c r="JQ116" s="56"/>
      <c r="JR116" s="56"/>
      <c r="JS116" s="56"/>
      <c r="JT116" s="56"/>
      <c r="JU116" s="56"/>
      <c r="JV116" s="56"/>
      <c r="JW116" s="56"/>
      <c r="JX116" s="56"/>
      <c r="JY116" s="56"/>
      <c r="JZ116" s="56"/>
      <c r="KA116" s="56"/>
      <c r="KB116" s="56"/>
      <c r="KC116" s="56"/>
      <c r="KD116" s="56"/>
      <c r="KE116" s="56"/>
      <c r="KF116" s="56"/>
      <c r="KG116" s="56"/>
      <c r="KH116" s="56"/>
      <c r="KI116" s="56"/>
      <c r="KJ116" s="56"/>
      <c r="KK116" s="56"/>
      <c r="KL116" s="56"/>
      <c r="KM116" s="56"/>
      <c r="KN116" s="56"/>
      <c r="KO116" s="56"/>
      <c r="KP116" s="56"/>
      <c r="KQ116" s="56"/>
      <c r="KR116" s="56"/>
      <c r="KS116" s="56"/>
      <c r="KT116" s="56"/>
      <c r="KU116" s="56"/>
      <c r="KV116" s="56"/>
      <c r="KW116" s="56"/>
      <c r="KX116" s="56"/>
      <c r="KY116" s="56"/>
      <c r="KZ116" s="56"/>
      <c r="LA116" s="56"/>
      <c r="LB116" s="56"/>
      <c r="LC116" s="56"/>
      <c r="LD116" s="56"/>
      <c r="LE116" s="56"/>
      <c r="LF116" s="56"/>
      <c r="LG116" s="56"/>
      <c r="LH116" s="56"/>
      <c r="LI116" s="56"/>
      <c r="LJ116" s="56"/>
      <c r="LK116" s="56"/>
      <c r="LL116" s="56"/>
      <c r="LM116" s="56"/>
      <c r="LN116" s="56"/>
      <c r="LO116" s="56"/>
      <c r="LP116" s="56"/>
      <c r="LQ116" s="56"/>
      <c r="LR116" s="56"/>
      <c r="LS116" s="56"/>
      <c r="LT116" s="56"/>
      <c r="LU116" s="56"/>
      <c r="LV116" s="56"/>
      <c r="LW116" s="56"/>
      <c r="LX116" s="56"/>
      <c r="LY116" s="56"/>
      <c r="LZ116" s="56"/>
      <c r="MA116" s="56"/>
      <c r="MB116" s="56"/>
      <c r="MC116" s="56"/>
      <c r="MD116" s="56"/>
      <c r="ME116" s="56"/>
      <c r="MF116" s="56"/>
      <c r="MG116" s="56"/>
      <c r="MH116" s="56"/>
      <c r="MI116" s="56"/>
      <c r="MJ116" s="56"/>
      <c r="MK116" s="56"/>
      <c r="ML116" s="56"/>
      <c r="MM116" s="56"/>
      <c r="MN116" s="56"/>
      <c r="MO116" s="56"/>
      <c r="MP116" s="56"/>
      <c r="MQ116" s="56"/>
      <c r="MR116" s="56"/>
      <c r="MS116" s="56"/>
      <c r="MT116" s="56"/>
      <c r="MU116" s="56"/>
      <c r="MV116" s="56"/>
      <c r="MW116" s="56"/>
      <c r="MX116" s="56"/>
      <c r="MY116" s="56"/>
      <c r="MZ116" s="56"/>
      <c r="NA116" s="56"/>
      <c r="NB116" s="56"/>
      <c r="NC116" s="56"/>
      <c r="ND116" s="56"/>
      <c r="NE116" s="56"/>
      <c r="NF116" s="56"/>
      <c r="NG116" s="56"/>
      <c r="NH116" s="56"/>
      <c r="NI116" s="56"/>
      <c r="NJ116" s="56"/>
      <c r="NK116" s="56"/>
      <c r="NL116" s="56"/>
      <c r="NM116" s="56"/>
      <c r="NN116" s="56"/>
      <c r="NO116" s="56"/>
      <c r="NP116" s="56"/>
      <c r="NQ116" s="56"/>
      <c r="NR116" s="56"/>
      <c r="NS116" s="56"/>
      <c r="NT116" s="56"/>
      <c r="NU116" s="56"/>
      <c r="NV116" s="56"/>
      <c r="NW116" s="56"/>
      <c r="NX116" s="56"/>
      <c r="NY116" s="56"/>
      <c r="NZ116" s="56"/>
      <c r="OA116" s="56"/>
      <c r="OB116" s="56"/>
      <c r="OC116" s="56"/>
      <c r="OD116" s="56"/>
      <c r="OE116" s="56"/>
      <c r="OF116" s="56"/>
      <c r="OG116" s="56"/>
      <c r="OH116" s="56"/>
      <c r="OI116" s="56"/>
      <c r="OJ116" s="56"/>
      <c r="OK116" s="56"/>
      <c r="OL116" s="56"/>
      <c r="OM116" s="56"/>
      <c r="ON116" s="56"/>
      <c r="OO116" s="56"/>
      <c r="OP116" s="56"/>
      <c r="OQ116" s="56"/>
      <c r="OR116" s="56"/>
      <c r="OS116" s="56"/>
      <c r="OT116" s="56"/>
      <c r="OU116" s="56"/>
      <c r="OV116" s="56"/>
      <c r="OW116" s="56"/>
      <c r="OX116" s="56"/>
      <c r="OY116" s="56"/>
      <c r="OZ116" s="56"/>
      <c r="PA116" s="56"/>
      <c r="PB116" s="56"/>
      <c r="PC116" s="56"/>
      <c r="PD116" s="56"/>
      <c r="PE116" s="56"/>
      <c r="PF116" s="56"/>
      <c r="PG116" s="56"/>
      <c r="PH116" s="56"/>
      <c r="PI116" s="56"/>
      <c r="PJ116" s="56"/>
      <c r="PK116" s="56"/>
      <c r="PL116" s="56"/>
      <c r="PM116" s="56"/>
      <c r="PN116" s="56"/>
      <c r="PO116" s="56"/>
      <c r="PP116" s="56"/>
      <c r="PQ116" s="56"/>
      <c r="PR116" s="56"/>
      <c r="PS116" s="56"/>
      <c r="PT116" s="56"/>
      <c r="PU116" s="56"/>
      <c r="PV116" s="56"/>
      <c r="PW116" s="56"/>
      <c r="PX116" s="56"/>
      <c r="PY116" s="56"/>
      <c r="PZ116" s="56"/>
      <c r="QA116" s="56"/>
      <c r="QB116" s="56"/>
      <c r="QC116" s="56"/>
      <c r="QD116" s="56"/>
      <c r="QE116" s="56"/>
      <c r="QF116" s="56"/>
      <c r="QG116" s="56"/>
      <c r="QH116" s="56"/>
      <c r="QI116" s="56"/>
      <c r="QJ116" s="56"/>
      <c r="QK116" s="56"/>
      <c r="QL116" s="56"/>
      <c r="QM116" s="56"/>
      <c r="QN116" s="56"/>
      <c r="QO116" s="56"/>
      <c r="QP116" s="56"/>
      <c r="QQ116" s="56"/>
      <c r="QR116" s="56"/>
      <c r="QS116" s="56"/>
      <c r="QT116" s="56"/>
      <c r="QU116" s="56"/>
      <c r="QV116" s="56"/>
      <c r="QW116" s="56"/>
      <c r="QX116" s="56"/>
      <c r="QY116" s="56"/>
      <c r="QZ116" s="56"/>
      <c r="RA116" s="56"/>
      <c r="RB116" s="56"/>
      <c r="RC116" s="56"/>
      <c r="RD116" s="56"/>
      <c r="RE116" s="56"/>
      <c r="RF116" s="56"/>
      <c r="RG116" s="56"/>
      <c r="RH116" s="56"/>
      <c r="RI116" s="56"/>
      <c r="RJ116" s="56"/>
      <c r="RK116" s="56"/>
      <c r="RL116" s="56"/>
      <c r="RM116" s="56"/>
      <c r="RN116" s="56"/>
      <c r="RO116" s="56"/>
      <c r="RP116" s="56"/>
      <c r="RQ116" s="56"/>
      <c r="RR116" s="56"/>
      <c r="RS116" s="56"/>
      <c r="RT116" s="56"/>
      <c r="RU116" s="56"/>
      <c r="RV116" s="56"/>
      <c r="RW116" s="56"/>
      <c r="RX116" s="56"/>
      <c r="RY116" s="56"/>
      <c r="RZ116" s="56"/>
      <c r="SA116" s="56"/>
      <c r="SB116" s="56"/>
      <c r="SC116" s="56"/>
      <c r="SD116" s="56"/>
      <c r="SE116" s="56"/>
      <c r="SF116" s="56"/>
      <c r="SG116" s="56"/>
      <c r="SH116" s="56"/>
      <c r="SI116" s="56"/>
      <c r="SJ116" s="56"/>
      <c r="SK116" s="56"/>
      <c r="SL116" s="56"/>
      <c r="SM116" s="56"/>
      <c r="SN116" s="56"/>
      <c r="SO116" s="56"/>
      <c r="SP116" s="56"/>
      <c r="SQ116" s="56"/>
      <c r="SR116" s="56"/>
      <c r="SS116" s="56"/>
      <c r="ST116" s="56"/>
      <c r="SU116" s="56"/>
      <c r="SV116" s="56"/>
      <c r="SW116" s="56"/>
      <c r="SX116" s="56"/>
      <c r="SY116" s="56"/>
      <c r="SZ116" s="56"/>
      <c r="TA116" s="56"/>
      <c r="TB116" s="56"/>
      <c r="TC116" s="56"/>
      <c r="TD116" s="56"/>
      <c r="TE116" s="56"/>
      <c r="TF116" s="56"/>
      <c r="TG116" s="56"/>
      <c r="TH116" s="56"/>
      <c r="TI116" s="56"/>
      <c r="TJ116" s="56"/>
      <c r="TK116" s="56"/>
      <c r="TL116" s="56"/>
      <c r="TM116" s="56"/>
      <c r="TN116" s="56"/>
      <c r="TO116" s="56"/>
      <c r="TP116" s="56"/>
      <c r="TQ116" s="56"/>
      <c r="TR116" s="56"/>
      <c r="TS116" s="56"/>
      <c r="TT116" s="56"/>
      <c r="TU116" s="56"/>
      <c r="TV116" s="56"/>
      <c r="TW116" s="56"/>
      <c r="TX116" s="56"/>
      <c r="TY116" s="56"/>
      <c r="TZ116" s="56"/>
      <c r="UA116" s="56"/>
      <c r="UB116" s="56"/>
      <c r="UC116" s="56"/>
      <c r="UD116" s="56"/>
      <c r="UE116" s="56"/>
      <c r="UF116" s="56"/>
      <c r="UG116" s="56"/>
      <c r="UH116" s="56"/>
      <c r="UI116" s="56"/>
      <c r="UJ116" s="56"/>
      <c r="UK116" s="56"/>
      <c r="UL116" s="56"/>
      <c r="UM116" s="56"/>
      <c r="UN116" s="56"/>
      <c r="UO116" s="56"/>
      <c r="UP116" s="56"/>
      <c r="UQ116" s="56"/>
      <c r="UR116" s="56"/>
      <c r="US116" s="56"/>
      <c r="UT116" s="56"/>
      <c r="UU116" s="56"/>
      <c r="UV116" s="56"/>
      <c r="UW116" s="56"/>
      <c r="UX116" s="56"/>
      <c r="UY116" s="56"/>
      <c r="UZ116" s="56"/>
      <c r="VA116" s="56"/>
      <c r="VB116" s="56"/>
      <c r="VC116" s="56"/>
      <c r="VD116" s="56"/>
      <c r="VE116" s="56"/>
      <c r="VF116" s="56"/>
      <c r="VG116" s="56"/>
      <c r="VH116" s="56"/>
      <c r="VI116" s="56"/>
      <c r="VJ116" s="56"/>
      <c r="VK116" s="56"/>
      <c r="VL116" s="56"/>
      <c r="VM116" s="56"/>
      <c r="VN116" s="56"/>
      <c r="VO116" s="56"/>
      <c r="VP116" s="56"/>
      <c r="VQ116" s="56"/>
      <c r="VR116" s="56"/>
      <c r="VS116" s="56"/>
      <c r="VT116" s="56"/>
      <c r="VU116" s="56"/>
      <c r="VV116" s="56"/>
      <c r="VW116" s="56"/>
      <c r="VX116" s="56"/>
      <c r="VY116" s="56"/>
      <c r="VZ116" s="56"/>
      <c r="WA116" s="56"/>
      <c r="WB116" s="56"/>
      <c r="WC116" s="56"/>
      <c r="WD116" s="56"/>
      <c r="WE116" s="56"/>
      <c r="WF116" s="56"/>
      <c r="WG116" s="56"/>
      <c r="WH116" s="56"/>
      <c r="WI116" s="56"/>
      <c r="WJ116" s="56"/>
      <c r="WK116" s="56"/>
      <c r="WL116" s="56"/>
      <c r="WM116" s="56"/>
      <c r="WN116" s="56"/>
      <c r="WO116" s="56"/>
      <c r="WP116" s="56"/>
      <c r="WQ116" s="56"/>
      <c r="WR116" s="56"/>
      <c r="WS116" s="56"/>
      <c r="WT116" s="56"/>
      <c r="WU116" s="56"/>
      <c r="WV116" s="56"/>
      <c r="WW116" s="56"/>
      <c r="WX116" s="56"/>
      <c r="WY116" s="56"/>
      <c r="WZ116" s="56"/>
      <c r="XA116" s="56"/>
      <c r="XB116" s="56"/>
      <c r="XC116" s="56"/>
      <c r="XD116" s="56"/>
      <c r="XE116" s="56"/>
      <c r="XF116" s="56"/>
      <c r="XG116" s="56"/>
      <c r="XH116" s="56"/>
      <c r="XI116" s="56"/>
      <c r="XJ116" s="56"/>
      <c r="XK116" s="56"/>
      <c r="XL116" s="56"/>
      <c r="XM116" s="56"/>
      <c r="XN116" s="56"/>
      <c r="XO116" s="56"/>
      <c r="XP116" s="56"/>
      <c r="XQ116" s="56"/>
      <c r="XR116" s="56"/>
      <c r="XS116" s="56"/>
      <c r="XT116" s="56"/>
      <c r="XU116" s="56"/>
      <c r="XV116" s="56"/>
      <c r="XW116" s="56"/>
      <c r="XX116" s="56"/>
      <c r="XY116" s="56"/>
      <c r="XZ116" s="56"/>
      <c r="YA116" s="56"/>
      <c r="YB116" s="56"/>
      <c r="YC116" s="56"/>
      <c r="YD116" s="56"/>
      <c r="YE116" s="56"/>
      <c r="YF116" s="56"/>
      <c r="YG116" s="56"/>
      <c r="YH116" s="56"/>
      <c r="YI116" s="56"/>
      <c r="YJ116" s="56"/>
      <c r="YK116" s="56"/>
      <c r="YL116" s="56"/>
      <c r="YM116" s="56"/>
      <c r="YN116" s="56"/>
      <c r="YO116" s="56"/>
      <c r="YP116" s="56"/>
      <c r="YQ116" s="56"/>
      <c r="YR116" s="56"/>
      <c r="YS116" s="56"/>
      <c r="YT116" s="56"/>
      <c r="YU116" s="56"/>
      <c r="YV116" s="56"/>
      <c r="YW116" s="56"/>
      <c r="YX116" s="56"/>
      <c r="YY116" s="56"/>
      <c r="YZ116" s="56"/>
      <c r="ZA116" s="56"/>
      <c r="ZB116" s="56"/>
      <c r="ZC116" s="56"/>
      <c r="ZD116" s="56"/>
      <c r="ZE116" s="56"/>
      <c r="ZF116" s="56"/>
      <c r="ZG116" s="56"/>
      <c r="ZH116" s="56"/>
      <c r="ZI116" s="56"/>
      <c r="ZJ116" s="56"/>
      <c r="ZK116" s="56"/>
      <c r="ZL116" s="56"/>
      <c r="ZM116" s="56"/>
      <c r="ZN116" s="56"/>
      <c r="ZO116" s="56"/>
      <c r="ZP116" s="56"/>
      <c r="ZQ116" s="56"/>
      <c r="ZR116" s="56"/>
      <c r="ZS116" s="56"/>
      <c r="ZT116" s="56"/>
      <c r="ZU116" s="56"/>
      <c r="ZV116" s="56"/>
      <c r="ZW116" s="56"/>
      <c r="ZX116" s="56"/>
      <c r="ZY116" s="56"/>
      <c r="ZZ116" s="56"/>
      <c r="AAA116" s="56"/>
      <c r="AAB116" s="56"/>
      <c r="AAC116" s="56"/>
      <c r="AAD116" s="56"/>
      <c r="AAE116" s="56"/>
      <c r="AAF116" s="56"/>
      <c r="AAG116" s="56"/>
      <c r="AAH116" s="56"/>
      <c r="AAI116" s="56"/>
      <c r="AAJ116" s="56"/>
      <c r="AAK116" s="56"/>
      <c r="AAL116" s="56"/>
      <c r="AAM116" s="56"/>
      <c r="AAN116" s="56"/>
      <c r="AAO116" s="56"/>
      <c r="AAP116" s="56"/>
      <c r="AAQ116" s="56"/>
      <c r="AAR116" s="56"/>
      <c r="AAS116" s="56"/>
      <c r="AAT116" s="56"/>
      <c r="AAU116" s="56"/>
      <c r="AAV116" s="56"/>
      <c r="AAW116" s="56"/>
      <c r="AAX116" s="56"/>
      <c r="AAY116" s="56"/>
      <c r="AAZ116" s="56"/>
      <c r="ABA116" s="56"/>
      <c r="ABB116" s="56"/>
      <c r="ABC116" s="56"/>
      <c r="ABD116" s="56"/>
      <c r="ABE116" s="56"/>
      <c r="ABF116" s="56"/>
      <c r="ABG116" s="56"/>
      <c r="ABH116" s="56"/>
      <c r="ABI116" s="56"/>
      <c r="ABJ116" s="56"/>
      <c r="ABK116" s="56"/>
      <c r="ABL116" s="56"/>
      <c r="ABM116" s="56"/>
      <c r="ABN116" s="56"/>
      <c r="ABO116" s="56"/>
      <c r="ABP116" s="56"/>
      <c r="ABQ116" s="56"/>
      <c r="ABR116" s="56"/>
      <c r="ABS116" s="56"/>
      <c r="ABT116" s="56"/>
      <c r="ABU116" s="56"/>
      <c r="ABV116" s="56"/>
      <c r="ABW116" s="56"/>
      <c r="ABX116" s="56"/>
      <c r="ABY116" s="56"/>
      <c r="ABZ116" s="56"/>
      <c r="ACA116" s="56"/>
      <c r="ACB116" s="56"/>
      <c r="ACC116" s="56"/>
      <c r="ACD116" s="56"/>
      <c r="ACE116" s="56"/>
      <c r="ACF116" s="56"/>
      <c r="ACG116" s="56"/>
      <c r="ACH116" s="56"/>
      <c r="ACI116" s="56"/>
      <c r="ACJ116" s="56"/>
      <c r="ACK116" s="56"/>
      <c r="ACL116" s="56"/>
      <c r="ACM116" s="56"/>
      <c r="ACN116" s="56"/>
      <c r="ACO116" s="56"/>
      <c r="ACP116" s="56"/>
      <c r="ACQ116" s="56"/>
      <c r="ACR116" s="56"/>
      <c r="ACS116" s="56"/>
      <c r="ACT116" s="56"/>
      <c r="ACU116" s="56"/>
      <c r="ACV116" s="56"/>
      <c r="ACW116" s="56"/>
      <c r="ACX116" s="56"/>
      <c r="ACY116" s="56"/>
      <c r="ACZ116" s="56"/>
      <c r="ADA116" s="56"/>
      <c r="ADB116" s="56"/>
      <c r="ADC116" s="56"/>
      <c r="ADD116" s="56"/>
      <c r="ADE116" s="56"/>
      <c r="ADF116" s="56"/>
      <c r="ADG116" s="56"/>
      <c r="ADH116" s="56"/>
      <c r="ADI116" s="56"/>
      <c r="ADJ116" s="56"/>
      <c r="ADK116" s="56"/>
      <c r="ADL116" s="56"/>
      <c r="ADM116" s="56"/>
      <c r="ADN116" s="56"/>
      <c r="ADO116" s="56"/>
      <c r="ADP116" s="56"/>
      <c r="ADQ116" s="56"/>
      <c r="ADR116" s="56"/>
      <c r="ADS116" s="56"/>
      <c r="ADT116" s="56"/>
      <c r="ADU116" s="56"/>
      <c r="ADV116" s="56"/>
      <c r="ADW116" s="56"/>
      <c r="ADX116" s="56"/>
      <c r="ADY116" s="56"/>
      <c r="ADZ116" s="56"/>
      <c r="AEA116" s="56"/>
      <c r="AEB116" s="56"/>
      <c r="AEC116" s="56"/>
      <c r="AED116" s="56"/>
      <c r="AEE116" s="56"/>
      <c r="AEF116" s="56"/>
      <c r="AEG116" s="56"/>
      <c r="AEH116" s="56"/>
      <c r="AEI116" s="56"/>
      <c r="AEJ116" s="56"/>
      <c r="AEK116" s="56"/>
      <c r="AEL116" s="56"/>
      <c r="AEM116" s="56"/>
      <c r="AEN116" s="56"/>
      <c r="AEO116" s="56"/>
      <c r="AEP116" s="56"/>
      <c r="AEQ116" s="56"/>
      <c r="AER116" s="56"/>
      <c r="AES116" s="56"/>
      <c r="AET116" s="56"/>
      <c r="AEU116" s="56"/>
      <c r="AEV116" s="56"/>
      <c r="AEW116" s="56"/>
      <c r="AEX116" s="56"/>
      <c r="AEY116" s="56"/>
      <c r="AEZ116" s="56"/>
      <c r="AFA116" s="56"/>
      <c r="AFB116" s="56"/>
      <c r="AFC116" s="56"/>
      <c r="AFD116" s="56"/>
      <c r="AFE116" s="56"/>
      <c r="AFF116" s="56"/>
      <c r="AFG116" s="56"/>
      <c r="AFH116" s="56"/>
      <c r="AFI116" s="56"/>
      <c r="AFJ116" s="56"/>
      <c r="AFK116" s="56"/>
      <c r="AFL116" s="56"/>
      <c r="AFM116" s="56"/>
      <c r="AFN116" s="56"/>
      <c r="AFO116" s="56"/>
      <c r="AFP116" s="56"/>
      <c r="AFQ116" s="56"/>
      <c r="AFR116" s="56"/>
      <c r="AFS116" s="56"/>
      <c r="AFT116" s="56"/>
      <c r="AFU116" s="56"/>
      <c r="AFV116" s="56"/>
      <c r="AFW116" s="56"/>
      <c r="AFX116" s="56"/>
      <c r="AFY116" s="56"/>
      <c r="AFZ116" s="56"/>
      <c r="AGA116" s="56"/>
      <c r="AGB116" s="56"/>
      <c r="AGC116" s="56"/>
      <c r="AGD116" s="56"/>
      <c r="AGE116" s="56"/>
      <c r="AGF116" s="56"/>
      <c r="AGG116" s="56"/>
      <c r="AGH116" s="56"/>
      <c r="AGI116" s="56"/>
      <c r="AGJ116" s="56"/>
      <c r="AGK116" s="56"/>
      <c r="AGL116" s="56"/>
      <c r="AGM116" s="56"/>
      <c r="AGN116" s="56"/>
      <c r="AGO116" s="56"/>
      <c r="AGP116" s="56"/>
      <c r="AGQ116" s="56"/>
      <c r="AGR116" s="56"/>
      <c r="AGS116" s="56"/>
      <c r="AGT116" s="56"/>
      <c r="AGU116" s="56"/>
      <c r="AGV116" s="56"/>
      <c r="AGW116" s="56"/>
      <c r="AGX116" s="56"/>
      <c r="AGY116" s="56"/>
      <c r="AGZ116" s="56"/>
      <c r="AHA116" s="56"/>
      <c r="AHB116" s="56"/>
      <c r="AHC116" s="56"/>
      <c r="AHD116" s="56"/>
      <c r="AHE116" s="56"/>
      <c r="AHF116" s="56"/>
      <c r="AHG116" s="56"/>
      <c r="AHH116" s="56"/>
      <c r="AHI116" s="56"/>
      <c r="AHJ116" s="56"/>
      <c r="AHK116" s="56"/>
      <c r="AHL116" s="56"/>
      <c r="AHM116" s="56"/>
      <c r="AHN116" s="56"/>
      <c r="AHO116" s="56"/>
      <c r="AHP116" s="56"/>
      <c r="AHQ116" s="56"/>
      <c r="AHR116" s="56"/>
      <c r="AHS116" s="56"/>
      <c r="AHT116" s="56"/>
      <c r="AHU116" s="56"/>
      <c r="AHV116" s="56"/>
      <c r="AHW116" s="56"/>
      <c r="AHX116" s="56"/>
      <c r="AHY116" s="56"/>
      <c r="AHZ116" s="56"/>
      <c r="AIA116" s="56"/>
      <c r="AIB116" s="56"/>
      <c r="AIC116" s="56"/>
      <c r="AID116" s="56"/>
      <c r="AIE116" s="56"/>
      <c r="AIF116" s="56"/>
      <c r="AIG116" s="56"/>
      <c r="AIH116" s="56"/>
      <c r="AII116" s="56"/>
      <c r="AIJ116" s="56"/>
      <c r="AIK116" s="56"/>
      <c r="AIL116" s="56"/>
      <c r="AIM116" s="56"/>
      <c r="AIN116" s="56"/>
      <c r="AIO116" s="56"/>
      <c r="AIP116" s="56"/>
      <c r="AIQ116" s="56"/>
      <c r="AIR116" s="56"/>
      <c r="AIS116" s="56"/>
      <c r="AIT116" s="56"/>
      <c r="AIU116" s="56"/>
      <c r="AIV116" s="56"/>
      <c r="AIW116" s="56"/>
      <c r="AIX116" s="56"/>
      <c r="AIY116" s="56"/>
      <c r="AIZ116" s="56"/>
      <c r="AJA116" s="56"/>
      <c r="AJB116" s="56"/>
      <c r="AJC116" s="56"/>
      <c r="AJD116" s="56"/>
      <c r="AJE116" s="56"/>
      <c r="AJF116" s="56"/>
      <c r="AJG116" s="56"/>
      <c r="AJH116" s="56"/>
      <c r="AJI116" s="56"/>
      <c r="AJJ116" s="56"/>
      <c r="AJK116" s="56"/>
      <c r="AJL116" s="56"/>
      <c r="AJM116" s="56"/>
      <c r="AJN116" s="56"/>
      <c r="AJO116" s="56"/>
      <c r="AJP116" s="56"/>
      <c r="AJQ116" s="56"/>
      <c r="AJR116" s="56"/>
      <c r="AJS116" s="56"/>
      <c r="AJT116" s="56"/>
      <c r="AJU116" s="56"/>
      <c r="AJV116" s="56"/>
      <c r="AJW116" s="56"/>
      <c r="AJX116" s="56"/>
      <c r="AJY116" s="56"/>
      <c r="AJZ116" s="56"/>
      <c r="AKA116" s="56"/>
      <c r="AKB116" s="56"/>
      <c r="AKC116" s="56"/>
      <c r="AKD116" s="56"/>
      <c r="AKE116" s="56"/>
      <c r="AKF116" s="56"/>
      <c r="AKG116" s="56"/>
      <c r="AKH116" s="56"/>
      <c r="AKI116" s="56"/>
      <c r="AKJ116" s="56"/>
      <c r="AKK116" s="56"/>
      <c r="AKL116" s="56"/>
      <c r="AKM116" s="56"/>
      <c r="AKN116" s="56"/>
      <c r="AKO116" s="56"/>
      <c r="AKP116" s="56"/>
      <c r="AKQ116" s="56"/>
      <c r="AKR116" s="56"/>
      <c r="AKS116" s="56"/>
      <c r="AKT116" s="56"/>
      <c r="AKU116" s="56"/>
      <c r="AKV116" s="56"/>
      <c r="AKW116" s="56"/>
      <c r="AKX116" s="56"/>
      <c r="AKY116" s="56"/>
      <c r="AKZ116" s="56"/>
      <c r="ALA116" s="56"/>
      <c r="ALB116" s="56"/>
      <c r="ALC116" s="56"/>
      <c r="ALD116" s="56"/>
      <c r="ALE116" s="56"/>
      <c r="ALF116" s="56"/>
      <c r="ALG116" s="56"/>
      <c r="ALH116" s="56"/>
      <c r="ALI116" s="56"/>
      <c r="ALJ116" s="56"/>
      <c r="ALK116" s="56"/>
      <c r="ALL116" s="56"/>
      <c r="ALM116" s="56"/>
      <c r="ALN116" s="56"/>
      <c r="ALO116" s="56"/>
      <c r="ALP116" s="56"/>
      <c r="ALQ116" s="56"/>
      <c r="ALR116" s="56"/>
      <c r="ALS116" s="56"/>
      <c r="ALT116" s="56"/>
      <c r="ALU116" s="56"/>
      <c r="ALV116" s="56"/>
      <c r="ALW116" s="56"/>
      <c r="ALX116" s="56"/>
      <c r="ALY116" s="56"/>
      <c r="ALZ116" s="56"/>
      <c r="AMA116" s="56"/>
      <c r="AMB116" s="56"/>
      <c r="AMC116" s="56"/>
      <c r="AMD116" s="56"/>
      <c r="AME116" s="56"/>
      <c r="AMF116" s="56"/>
      <c r="AMG116" s="56"/>
      <c r="AMH116" s="56"/>
      <c r="AMI116" s="56"/>
      <c r="AMJ116" s="56"/>
      <c r="AMK116" s="56"/>
      <c r="AML116" s="56"/>
      <c r="AMM116" s="56"/>
      <c r="AMN116" s="56"/>
      <c r="AMO116" s="56"/>
      <c r="AMP116" s="56"/>
      <c r="AMQ116" s="56"/>
      <c r="AMR116" s="56"/>
      <c r="AMS116" s="56"/>
      <c r="AMT116" s="56"/>
      <c r="AMU116" s="56"/>
      <c r="AMV116" s="56"/>
      <c r="AMW116" s="56"/>
      <c r="AMX116" s="56"/>
      <c r="AMY116" s="56"/>
      <c r="AMZ116" s="56"/>
      <c r="ANA116" s="56"/>
      <c r="ANB116" s="56"/>
      <c r="ANC116" s="56"/>
      <c r="AND116" s="56"/>
      <c r="ANE116" s="56"/>
      <c r="ANF116" s="56"/>
      <c r="ANG116" s="56"/>
      <c r="ANH116" s="56"/>
      <c r="ANI116" s="56"/>
      <c r="ANJ116" s="56"/>
      <c r="ANK116" s="56"/>
      <c r="ANL116" s="56"/>
      <c r="ANM116" s="56"/>
      <c r="ANN116" s="56"/>
      <c r="ANO116" s="56"/>
      <c r="ANP116" s="56"/>
      <c r="ANQ116" s="56"/>
      <c r="ANR116" s="56"/>
      <c r="ANS116" s="56"/>
      <c r="ANT116" s="56"/>
      <c r="ANU116" s="56"/>
      <c r="ANV116" s="56"/>
      <c r="ANW116" s="56"/>
      <c r="ANX116" s="56"/>
      <c r="ANY116" s="56"/>
      <c r="ANZ116" s="56"/>
      <c r="AOA116" s="56"/>
      <c r="AOB116" s="56"/>
      <c r="AOC116" s="56"/>
      <c r="AOD116" s="56"/>
    </row>
    <row r="117" spans="1:1070" ht="15" customHeight="1" x14ac:dyDescent="0.25">
      <c r="B117" s="47"/>
      <c r="C117" s="60"/>
      <c r="D117" s="60"/>
      <c r="E117" s="636"/>
      <c r="F117" s="637"/>
      <c r="G117" s="337"/>
      <c r="H117" s="269"/>
      <c r="I117" s="292">
        <f t="shared" ref="I117:I123" si="20">(G117*H117)</f>
        <v>0</v>
      </c>
      <c r="J117" s="2"/>
      <c r="K117" s="273" t="str">
        <f t="shared" ref="K117:L123" si="21">IFERROR(H117/$P$5,"")</f>
        <v/>
      </c>
      <c r="L117" s="379" t="str">
        <f t="shared" si="21"/>
        <v/>
      </c>
      <c r="M117" s="47"/>
      <c r="N117" s="47"/>
      <c r="O117" s="53"/>
      <c r="P117" s="53"/>
      <c r="Q117" s="86"/>
      <c r="S117" s="86"/>
    </row>
    <row r="118" spans="1:1070" ht="15" customHeight="1" x14ac:dyDescent="0.25">
      <c r="B118" s="47"/>
      <c r="C118" s="60"/>
      <c r="D118" s="60"/>
      <c r="E118" s="636"/>
      <c r="F118" s="637"/>
      <c r="G118" s="337"/>
      <c r="H118" s="269"/>
      <c r="I118" s="292">
        <f t="shared" si="20"/>
        <v>0</v>
      </c>
      <c r="J118" s="2"/>
      <c r="K118" s="273" t="str">
        <f t="shared" si="21"/>
        <v/>
      </c>
      <c r="L118" s="379" t="str">
        <f t="shared" si="21"/>
        <v/>
      </c>
      <c r="M118" s="47"/>
      <c r="N118" s="47"/>
      <c r="Q118" s="86"/>
      <c r="S118" s="86"/>
    </row>
    <row r="119" spans="1:1070" ht="15" customHeight="1" x14ac:dyDescent="0.25">
      <c r="B119" s="47"/>
      <c r="C119" s="60"/>
      <c r="D119" s="60"/>
      <c r="E119" s="636"/>
      <c r="F119" s="637"/>
      <c r="G119" s="337"/>
      <c r="H119" s="269"/>
      <c r="I119" s="292">
        <f t="shared" si="20"/>
        <v>0</v>
      </c>
      <c r="J119" s="2"/>
      <c r="K119" s="273" t="str">
        <f t="shared" si="21"/>
        <v/>
      </c>
      <c r="L119" s="379" t="str">
        <f t="shared" si="21"/>
        <v/>
      </c>
      <c r="M119" s="47"/>
      <c r="N119" s="47"/>
      <c r="Q119" s="86"/>
      <c r="S119" s="86"/>
    </row>
    <row r="120" spans="1:1070" ht="15" customHeight="1" x14ac:dyDescent="0.25">
      <c r="B120" s="47"/>
      <c r="C120" s="60"/>
      <c r="D120" s="60"/>
      <c r="E120" s="636"/>
      <c r="F120" s="637"/>
      <c r="G120" s="337"/>
      <c r="H120" s="269"/>
      <c r="I120" s="292">
        <f t="shared" si="20"/>
        <v>0</v>
      </c>
      <c r="J120" s="2"/>
      <c r="K120" s="273" t="str">
        <f t="shared" si="21"/>
        <v/>
      </c>
      <c r="L120" s="379" t="str">
        <f t="shared" si="21"/>
        <v/>
      </c>
      <c r="M120" s="47"/>
      <c r="N120" s="47"/>
      <c r="Q120" s="53"/>
    </row>
    <row r="121" spans="1:1070" ht="15" customHeight="1" x14ac:dyDescent="0.25">
      <c r="B121" s="47"/>
      <c r="C121" s="60"/>
      <c r="D121" s="60"/>
      <c r="E121" s="636"/>
      <c r="F121" s="637"/>
      <c r="G121" s="337"/>
      <c r="H121" s="269"/>
      <c r="I121" s="292">
        <f t="shared" si="20"/>
        <v>0</v>
      </c>
      <c r="J121" s="2"/>
      <c r="K121" s="273" t="str">
        <f t="shared" si="21"/>
        <v/>
      </c>
      <c r="L121" s="379" t="str">
        <f t="shared" si="21"/>
        <v/>
      </c>
      <c r="M121" s="47"/>
      <c r="N121" s="47"/>
      <c r="Q121" s="53"/>
    </row>
    <row r="122" spans="1:1070" ht="15" customHeight="1" x14ac:dyDescent="0.25">
      <c r="B122" s="47"/>
      <c r="C122" s="60"/>
      <c r="D122" s="60"/>
      <c r="E122" s="636"/>
      <c r="F122" s="637"/>
      <c r="G122" s="337"/>
      <c r="H122" s="269"/>
      <c r="I122" s="292">
        <f t="shared" si="20"/>
        <v>0</v>
      </c>
      <c r="J122" s="2"/>
      <c r="K122" s="273" t="str">
        <f t="shared" si="21"/>
        <v/>
      </c>
      <c r="L122" s="379" t="str">
        <f t="shared" si="21"/>
        <v/>
      </c>
      <c r="M122" s="47"/>
      <c r="N122" s="47"/>
      <c r="Q122" s="53"/>
    </row>
    <row r="123" spans="1:1070" ht="15" customHeight="1" thickBot="1" x14ac:dyDescent="0.3">
      <c r="B123" s="47"/>
      <c r="C123" s="60"/>
      <c r="D123" s="60"/>
      <c r="E123" s="636"/>
      <c r="F123" s="637"/>
      <c r="G123" s="337"/>
      <c r="H123" s="345"/>
      <c r="I123" s="292">
        <f t="shared" si="20"/>
        <v>0</v>
      </c>
      <c r="J123" s="2"/>
      <c r="K123" s="418" t="str">
        <f t="shared" si="21"/>
        <v/>
      </c>
      <c r="L123" s="379" t="str">
        <f t="shared" si="21"/>
        <v/>
      </c>
      <c r="M123" s="47"/>
      <c r="N123" s="47"/>
      <c r="O123" s="53"/>
    </row>
    <row r="124" spans="1:1070" s="55" customFormat="1" ht="15" customHeight="1" thickTop="1" thickBot="1" x14ac:dyDescent="0.3">
      <c r="B124" s="47"/>
      <c r="C124" s="60"/>
      <c r="D124" s="60"/>
      <c r="E124" s="638" t="s">
        <v>191</v>
      </c>
      <c r="F124" s="639"/>
      <c r="G124" s="639"/>
      <c r="H124" s="408"/>
      <c r="I124" s="275">
        <f>SUM(I117:I123)</f>
        <v>0</v>
      </c>
      <c r="J124" s="16"/>
      <c r="K124" s="13"/>
      <c r="L124" s="276">
        <f>SUM(L117:L123)</f>
        <v>0</v>
      </c>
      <c r="M124" s="47"/>
      <c r="N124" s="47"/>
      <c r="O124" s="53"/>
      <c r="P124" s="54"/>
      <c r="Q124" s="54"/>
      <c r="R124" s="54"/>
    </row>
    <row r="125" spans="1:1070" s="55" customFormat="1" ht="15" customHeight="1" thickTop="1" x14ac:dyDescent="0.25">
      <c r="B125" s="47"/>
      <c r="C125" s="60"/>
      <c r="D125" s="60"/>
      <c r="E125" s="310" t="s">
        <v>125</v>
      </c>
      <c r="F125" s="12"/>
      <c r="G125" s="12"/>
      <c r="H125" s="44"/>
      <c r="I125" s="275">
        <f>I124+I114</f>
        <v>0</v>
      </c>
      <c r="J125" s="17"/>
      <c r="K125" s="13"/>
      <c r="L125" s="276">
        <f>L124+L114</f>
        <v>0</v>
      </c>
      <c r="M125" s="47"/>
      <c r="N125" s="47"/>
      <c r="O125" s="53"/>
      <c r="P125" s="54"/>
      <c r="Q125" s="54"/>
      <c r="R125" s="54"/>
    </row>
    <row r="126" spans="1:1070" s="55" customFormat="1" ht="79.5" customHeight="1" x14ac:dyDescent="0.25">
      <c r="B126" s="47"/>
      <c r="C126" s="60"/>
      <c r="D126" s="60"/>
      <c r="E126" s="640" t="s">
        <v>562</v>
      </c>
      <c r="F126" s="641"/>
      <c r="G126" s="641"/>
      <c r="H126" s="641"/>
      <c r="I126" s="641"/>
      <c r="J126" s="641"/>
      <c r="K126" s="641"/>
      <c r="L126" s="642"/>
      <c r="M126" s="47"/>
      <c r="N126" s="47"/>
      <c r="O126" s="53"/>
      <c r="P126" s="54"/>
      <c r="Q126" s="54"/>
      <c r="R126" s="54"/>
    </row>
    <row r="127" spans="1:1070" s="55" customFormat="1" ht="80.099999999999994" customHeight="1" thickBot="1" x14ac:dyDescent="0.3">
      <c r="B127" s="47"/>
      <c r="C127" s="60"/>
      <c r="D127" s="60"/>
      <c r="E127" s="663"/>
      <c r="F127" s="664"/>
      <c r="G127" s="664"/>
      <c r="H127" s="664"/>
      <c r="I127" s="664"/>
      <c r="J127" s="664"/>
      <c r="K127" s="664"/>
      <c r="L127" s="665"/>
      <c r="M127" s="47"/>
      <c r="N127" s="47"/>
      <c r="O127" s="53"/>
      <c r="P127" s="54"/>
      <c r="Q127" s="54"/>
      <c r="R127" s="54"/>
    </row>
    <row r="128" spans="1:1070" s="96" customFormat="1" ht="6.95" customHeight="1" thickBot="1" x14ac:dyDescent="0.3">
      <c r="A128" s="55"/>
      <c r="B128" s="47"/>
      <c r="C128" s="60"/>
      <c r="D128" s="60"/>
      <c r="E128" s="91"/>
      <c r="F128" s="91"/>
      <c r="G128" s="91"/>
      <c r="H128" s="91"/>
      <c r="I128" s="91"/>
      <c r="J128" s="91"/>
      <c r="K128" s="91"/>
      <c r="L128" s="91"/>
      <c r="M128" s="47"/>
      <c r="N128" s="92"/>
      <c r="O128" s="93"/>
      <c r="P128" s="94"/>
      <c r="Q128" s="94"/>
      <c r="R128" s="94"/>
      <c r="S128" s="95"/>
      <c r="T128" s="95"/>
      <c r="U128" s="95"/>
      <c r="V128" s="95"/>
    </row>
    <row r="129" spans="1:18" s="55" customFormat="1" x14ac:dyDescent="0.25">
      <c r="B129" s="47"/>
      <c r="C129" s="60" t="s">
        <v>43</v>
      </c>
      <c r="D129" s="24"/>
      <c r="E129" s="3" t="s">
        <v>118</v>
      </c>
      <c r="F129" s="4"/>
      <c r="G129" s="4"/>
      <c r="H129" s="4"/>
      <c r="I129" s="4"/>
      <c r="J129" s="4"/>
      <c r="K129" s="4"/>
      <c r="L129" s="5"/>
      <c r="M129" s="24"/>
      <c r="N129" s="47"/>
      <c r="O129" s="53"/>
      <c r="P129" s="54"/>
      <c r="Q129" s="54"/>
      <c r="R129" s="54"/>
    </row>
    <row r="130" spans="1:18" s="55" customFormat="1" ht="63" customHeight="1" x14ac:dyDescent="0.25">
      <c r="B130" s="47"/>
      <c r="C130" s="60"/>
      <c r="D130" s="60"/>
      <c r="E130" s="801" t="s">
        <v>563</v>
      </c>
      <c r="F130" s="693"/>
      <c r="G130" s="693"/>
      <c r="H130" s="693"/>
      <c r="I130" s="693"/>
      <c r="J130" s="693"/>
      <c r="K130" s="693"/>
      <c r="L130" s="694"/>
      <c r="M130" s="47"/>
      <c r="N130" s="47"/>
      <c r="O130" s="356"/>
      <c r="P130" s="87"/>
      <c r="Q130" s="54"/>
      <c r="R130" s="54"/>
    </row>
    <row r="131" spans="1:18" s="55" customFormat="1" x14ac:dyDescent="0.25">
      <c r="B131" s="47"/>
      <c r="C131" s="60"/>
      <c r="D131" s="60"/>
      <c r="E131" s="686" t="s">
        <v>122</v>
      </c>
      <c r="F131" s="795"/>
      <c r="G131" s="690" t="s">
        <v>92</v>
      </c>
      <c r="H131" s="691" t="s">
        <v>87</v>
      </c>
      <c r="I131" s="649"/>
      <c r="J131" s="7"/>
      <c r="K131" s="691" t="s">
        <v>87</v>
      </c>
      <c r="L131" s="649"/>
      <c r="M131" s="47"/>
      <c r="N131" s="47"/>
      <c r="O131" s="356"/>
      <c r="P131" s="87"/>
      <c r="Q131" s="54"/>
      <c r="R131" s="54"/>
    </row>
    <row r="132" spans="1:18" s="55" customFormat="1" x14ac:dyDescent="0.25">
      <c r="A132" s="47"/>
      <c r="B132" s="47"/>
      <c r="C132" s="47"/>
      <c r="D132" s="60"/>
      <c r="E132" s="656"/>
      <c r="F132" s="772"/>
      <c r="G132" s="690"/>
      <c r="H132" s="321" t="s">
        <v>97</v>
      </c>
      <c r="I132" s="321" t="s">
        <v>76</v>
      </c>
      <c r="J132" s="2"/>
      <c r="K132" s="321" t="s">
        <v>97</v>
      </c>
      <c r="L132" s="23" t="s">
        <v>76</v>
      </c>
      <c r="M132" s="47"/>
      <c r="N132" s="47"/>
      <c r="O132" s="53"/>
      <c r="P132" s="53"/>
      <c r="Q132" s="54"/>
      <c r="R132" s="54"/>
    </row>
    <row r="133" spans="1:18" s="55" customFormat="1" ht="15" customHeight="1" x14ac:dyDescent="0.25">
      <c r="A133" s="47"/>
      <c r="B133" s="47"/>
      <c r="C133" s="47"/>
      <c r="D133" s="60"/>
      <c r="E133" s="658"/>
      <c r="F133" s="659"/>
      <c r="G133" s="337"/>
      <c r="H133" s="269"/>
      <c r="I133" s="40">
        <f t="shared" ref="I133:I142" si="22">G133*H133</f>
        <v>0</v>
      </c>
      <c r="J133" s="47"/>
      <c r="K133" s="273" t="str">
        <f t="shared" ref="K133:K142" si="23">IFERROR(H133/$P$5,"")</f>
        <v/>
      </c>
      <c r="L133" s="379" t="str">
        <f t="shared" ref="L133:L142" si="24">IFERROR(I133/$P$5,"")</f>
        <v/>
      </c>
      <c r="M133" s="47"/>
      <c r="N133" s="47"/>
      <c r="O133" s="53"/>
      <c r="P133" s="53"/>
      <c r="Q133" s="54"/>
      <c r="R133" s="54"/>
    </row>
    <row r="134" spans="1:18" s="55" customFormat="1" ht="15" customHeight="1" x14ac:dyDescent="0.25">
      <c r="A134" s="47"/>
      <c r="B134" s="47"/>
      <c r="C134" s="47"/>
      <c r="D134" s="60"/>
      <c r="E134" s="658"/>
      <c r="F134" s="659"/>
      <c r="G134" s="337"/>
      <c r="H134" s="269"/>
      <c r="I134" s="40">
        <f t="shared" si="22"/>
        <v>0</v>
      </c>
      <c r="J134" s="47"/>
      <c r="K134" s="273" t="str">
        <f t="shared" si="23"/>
        <v/>
      </c>
      <c r="L134" s="379" t="str">
        <f t="shared" si="24"/>
        <v/>
      </c>
      <c r="M134" s="47"/>
      <c r="N134" s="47"/>
      <c r="O134" s="53"/>
      <c r="P134" s="53"/>
      <c r="Q134" s="54"/>
      <c r="R134" s="54"/>
    </row>
    <row r="135" spans="1:18" s="55" customFormat="1" ht="15" customHeight="1" x14ac:dyDescent="0.25">
      <c r="A135" s="47"/>
      <c r="B135" s="47"/>
      <c r="C135" s="47"/>
      <c r="D135" s="60"/>
      <c r="E135" s="658"/>
      <c r="F135" s="659"/>
      <c r="G135" s="337"/>
      <c r="H135" s="269"/>
      <c r="I135" s="40">
        <f t="shared" si="22"/>
        <v>0</v>
      </c>
      <c r="J135" s="47"/>
      <c r="K135" s="273" t="str">
        <f t="shared" si="23"/>
        <v/>
      </c>
      <c r="L135" s="379" t="str">
        <f t="shared" si="24"/>
        <v/>
      </c>
      <c r="M135" s="47"/>
      <c r="N135" s="47"/>
      <c r="O135" s="53"/>
      <c r="P135" s="53"/>
      <c r="Q135" s="54"/>
      <c r="R135" s="54"/>
    </row>
    <row r="136" spans="1:18" s="55" customFormat="1" ht="15" customHeight="1" x14ac:dyDescent="0.25">
      <c r="A136" s="47"/>
      <c r="B136" s="47"/>
      <c r="C136" s="47"/>
      <c r="D136" s="60"/>
      <c r="E136" s="658"/>
      <c r="F136" s="659"/>
      <c r="G136" s="337"/>
      <c r="H136" s="269"/>
      <c r="I136" s="40">
        <f t="shared" si="22"/>
        <v>0</v>
      </c>
      <c r="J136" s="47"/>
      <c r="K136" s="273" t="str">
        <f t="shared" si="23"/>
        <v/>
      </c>
      <c r="L136" s="379" t="str">
        <f t="shared" si="24"/>
        <v/>
      </c>
      <c r="M136" s="47"/>
      <c r="N136" s="47"/>
      <c r="O136" s="53"/>
      <c r="P136" s="53"/>
      <c r="Q136" s="54"/>
      <c r="R136" s="54"/>
    </row>
    <row r="137" spans="1:18" s="55" customFormat="1" ht="15" customHeight="1" x14ac:dyDescent="0.25">
      <c r="A137" s="47"/>
      <c r="B137" s="47"/>
      <c r="C137" s="47"/>
      <c r="D137" s="60"/>
      <c r="E137" s="658"/>
      <c r="F137" s="659"/>
      <c r="G137" s="337"/>
      <c r="H137" s="269"/>
      <c r="I137" s="40">
        <f t="shared" si="22"/>
        <v>0</v>
      </c>
      <c r="J137" s="47"/>
      <c r="K137" s="273" t="str">
        <f t="shared" si="23"/>
        <v/>
      </c>
      <c r="L137" s="379" t="str">
        <f t="shared" si="24"/>
        <v/>
      </c>
      <c r="M137" s="47"/>
      <c r="N137" s="47"/>
      <c r="O137" s="53"/>
      <c r="P137" s="53"/>
      <c r="Q137" s="54"/>
      <c r="R137" s="54"/>
    </row>
    <row r="138" spans="1:18" s="55" customFormat="1" ht="15" customHeight="1" x14ac:dyDescent="0.25">
      <c r="A138" s="47"/>
      <c r="B138" s="47"/>
      <c r="C138" s="47"/>
      <c r="D138" s="60"/>
      <c r="E138" s="658"/>
      <c r="F138" s="659"/>
      <c r="G138" s="337"/>
      <c r="H138" s="269"/>
      <c r="I138" s="40">
        <f t="shared" si="22"/>
        <v>0</v>
      </c>
      <c r="J138" s="47"/>
      <c r="K138" s="273" t="str">
        <f t="shared" si="23"/>
        <v/>
      </c>
      <c r="L138" s="379" t="str">
        <f t="shared" si="24"/>
        <v/>
      </c>
      <c r="M138" s="47"/>
      <c r="N138" s="47"/>
      <c r="O138" s="53"/>
      <c r="P138" s="53"/>
      <c r="Q138" s="54"/>
      <c r="R138" s="54"/>
    </row>
    <row r="139" spans="1:18" s="55" customFormat="1" ht="15" customHeight="1" x14ac:dyDescent="0.25">
      <c r="A139" s="47"/>
      <c r="B139" s="47"/>
      <c r="C139" s="47"/>
      <c r="D139" s="60"/>
      <c r="E139" s="658"/>
      <c r="F139" s="659"/>
      <c r="G139" s="337"/>
      <c r="H139" s="288"/>
      <c r="I139" s="40">
        <f t="shared" si="22"/>
        <v>0</v>
      </c>
      <c r="J139" s="47"/>
      <c r="K139" s="273" t="str">
        <f t="shared" si="23"/>
        <v/>
      </c>
      <c r="L139" s="379" t="str">
        <f t="shared" si="24"/>
        <v/>
      </c>
      <c r="M139" s="47"/>
      <c r="N139" s="47"/>
      <c r="O139" s="53"/>
      <c r="P139" s="53"/>
      <c r="Q139" s="54"/>
      <c r="R139" s="54"/>
    </row>
    <row r="140" spans="1:18" s="55" customFormat="1" ht="15" customHeight="1" x14ac:dyDescent="0.25">
      <c r="A140" s="47"/>
      <c r="B140" s="47"/>
      <c r="C140" s="47"/>
      <c r="D140" s="60"/>
      <c r="E140" s="658"/>
      <c r="F140" s="659"/>
      <c r="G140" s="285"/>
      <c r="H140" s="288"/>
      <c r="I140" s="40">
        <f t="shared" si="22"/>
        <v>0</v>
      </c>
      <c r="J140" s="47"/>
      <c r="K140" s="273" t="str">
        <f t="shared" si="23"/>
        <v/>
      </c>
      <c r="L140" s="379" t="str">
        <f t="shared" si="24"/>
        <v/>
      </c>
      <c r="M140" s="47"/>
      <c r="N140" s="47"/>
      <c r="O140" s="53"/>
      <c r="P140" s="53"/>
      <c r="Q140" s="54"/>
      <c r="R140" s="54"/>
    </row>
    <row r="141" spans="1:18" s="55" customFormat="1" ht="15" customHeight="1" x14ac:dyDescent="0.25">
      <c r="A141" s="47"/>
      <c r="B141" s="47"/>
      <c r="C141" s="47"/>
      <c r="D141" s="60"/>
      <c r="E141" s="658"/>
      <c r="F141" s="659"/>
      <c r="G141" s="285"/>
      <c r="H141" s="288"/>
      <c r="I141" s="40">
        <f t="shared" si="22"/>
        <v>0</v>
      </c>
      <c r="J141" s="47"/>
      <c r="K141" s="273" t="str">
        <f t="shared" si="23"/>
        <v/>
      </c>
      <c r="L141" s="379" t="str">
        <f t="shared" si="24"/>
        <v/>
      </c>
      <c r="M141" s="47"/>
      <c r="N141" s="47"/>
      <c r="O141" s="53"/>
      <c r="P141" s="53"/>
      <c r="Q141" s="54"/>
      <c r="R141" s="54"/>
    </row>
    <row r="142" spans="1:18" s="55" customFormat="1" ht="15" customHeight="1" thickBot="1" x14ac:dyDescent="0.3">
      <c r="A142" s="47"/>
      <c r="B142" s="47"/>
      <c r="C142" s="47"/>
      <c r="D142" s="60"/>
      <c r="E142" s="658"/>
      <c r="F142" s="659"/>
      <c r="G142" s="285"/>
      <c r="H142" s="370"/>
      <c r="I142" s="274">
        <f t="shared" si="22"/>
        <v>0</v>
      </c>
      <c r="J142" s="47"/>
      <c r="K142" s="418" t="str">
        <f t="shared" si="23"/>
        <v/>
      </c>
      <c r="L142" s="465" t="str">
        <f t="shared" si="24"/>
        <v/>
      </c>
      <c r="M142" s="47"/>
      <c r="N142" s="47"/>
      <c r="O142" s="53"/>
      <c r="P142" s="53"/>
      <c r="Q142" s="54"/>
      <c r="R142" s="54"/>
    </row>
    <row r="143" spans="1:18" s="55" customFormat="1" ht="18.75" customHeight="1" thickTop="1" x14ac:dyDescent="0.25">
      <c r="B143" s="47"/>
      <c r="C143" s="60"/>
      <c r="D143" s="60"/>
      <c r="E143" s="651" t="s">
        <v>119</v>
      </c>
      <c r="F143" s="652"/>
      <c r="G143" s="652"/>
      <c r="H143" s="44"/>
      <c r="I143" s="275">
        <f>SUM(I133:I142)</f>
        <v>0</v>
      </c>
      <c r="J143" s="17"/>
      <c r="K143" s="13"/>
      <c r="L143" s="276">
        <f>SUM(L133:L142)</f>
        <v>0</v>
      </c>
      <c r="M143" s="47"/>
      <c r="N143" s="47"/>
      <c r="O143" s="53"/>
      <c r="P143" s="54"/>
      <c r="Q143" s="54"/>
      <c r="R143" s="54"/>
    </row>
    <row r="144" spans="1:18" s="55" customFormat="1" x14ac:dyDescent="0.25">
      <c r="B144" s="47"/>
      <c r="C144" s="60"/>
      <c r="D144" s="60"/>
      <c r="E144" s="660" t="s">
        <v>516</v>
      </c>
      <c r="F144" s="661"/>
      <c r="G144" s="661"/>
      <c r="H144" s="661"/>
      <c r="I144" s="661"/>
      <c r="J144" s="661"/>
      <c r="K144" s="661"/>
      <c r="L144" s="662"/>
      <c r="M144" s="47"/>
      <c r="N144" s="47"/>
      <c r="O144" s="53"/>
      <c r="P144" s="54"/>
      <c r="Q144" s="54"/>
      <c r="R144" s="54"/>
    </row>
    <row r="145" spans="1:22" s="55" customFormat="1" ht="80.099999999999994" customHeight="1" thickBot="1" x14ac:dyDescent="0.3">
      <c r="B145" s="47"/>
      <c r="C145" s="60"/>
      <c r="D145" s="60"/>
      <c r="E145" s="663"/>
      <c r="F145" s="664"/>
      <c r="G145" s="664"/>
      <c r="H145" s="664"/>
      <c r="I145" s="664"/>
      <c r="J145" s="664"/>
      <c r="K145" s="664"/>
      <c r="L145" s="665"/>
      <c r="M145" s="47"/>
      <c r="N145" s="47"/>
      <c r="O145" s="53"/>
      <c r="P145" s="54"/>
      <c r="Q145" s="54"/>
      <c r="R145" s="54"/>
    </row>
    <row r="146" spans="1:22" s="55" customFormat="1" ht="16.5" thickBot="1" x14ac:dyDescent="0.3">
      <c r="B146" s="47"/>
      <c r="C146" s="60"/>
      <c r="D146" s="60"/>
      <c r="E146" s="81"/>
      <c r="F146" s="81"/>
      <c r="G146" s="82"/>
      <c r="H146" s="47"/>
      <c r="I146" s="47"/>
      <c r="J146" s="47"/>
      <c r="K146" s="47"/>
      <c r="L146" s="47"/>
      <c r="M146" s="47"/>
      <c r="N146" s="47"/>
      <c r="O146" s="53"/>
      <c r="P146" s="54"/>
      <c r="Q146" s="54"/>
      <c r="R146" s="54"/>
    </row>
    <row r="147" spans="1:22" ht="15.75" customHeight="1" x14ac:dyDescent="0.25">
      <c r="B147" s="47"/>
      <c r="C147" s="60"/>
      <c r="D147" s="60"/>
      <c r="E147" s="798" t="s">
        <v>152</v>
      </c>
      <c r="F147" s="799"/>
      <c r="G147" s="800"/>
      <c r="H147" s="47"/>
      <c r="I147" s="467"/>
      <c r="J147" s="47"/>
      <c r="K147" s="47"/>
      <c r="L147" s="467"/>
      <c r="M147" s="47"/>
      <c r="N147" s="47"/>
      <c r="O147" s="53"/>
      <c r="P147" s="281"/>
    </row>
    <row r="148" spans="1:22" ht="15.75" customHeight="1" x14ac:dyDescent="0.25">
      <c r="B148" s="47"/>
      <c r="C148" s="60"/>
      <c r="D148" s="60"/>
      <c r="E148" s="704" t="s">
        <v>23</v>
      </c>
      <c r="F148" s="705" t="s">
        <v>90</v>
      </c>
      <c r="G148" s="706"/>
      <c r="H148" s="47"/>
      <c r="I148" s="707"/>
      <c r="J148" s="707"/>
      <c r="K148" s="707"/>
      <c r="L148" s="707"/>
      <c r="M148" s="47"/>
      <c r="N148" s="47"/>
      <c r="O148" s="53"/>
      <c r="P148" s="282"/>
    </row>
    <row r="149" spans="1:22" ht="15.75" customHeight="1" x14ac:dyDescent="0.25">
      <c r="B149" s="47"/>
      <c r="C149" s="60"/>
      <c r="D149" s="60"/>
      <c r="E149" s="704"/>
      <c r="F149" s="62" t="s">
        <v>63</v>
      </c>
      <c r="G149" s="63" t="s">
        <v>91</v>
      </c>
      <c r="H149" s="47"/>
      <c r="I149" s="707"/>
      <c r="J149" s="707"/>
      <c r="K149" s="707"/>
      <c r="L149" s="707"/>
      <c r="M149" s="47"/>
      <c r="N149" s="47"/>
      <c r="O149" s="53"/>
    </row>
    <row r="150" spans="1:22" s="73" customFormat="1" ht="15.75" customHeight="1" x14ac:dyDescent="0.25">
      <c r="A150" s="64"/>
      <c r="B150" s="65"/>
      <c r="C150" s="372" t="s">
        <v>9</v>
      </c>
      <c r="D150" s="66"/>
      <c r="E150" s="67" t="s">
        <v>24</v>
      </c>
      <c r="F150" s="430">
        <f>I20</f>
        <v>0</v>
      </c>
      <c r="G150" s="431">
        <f>L20</f>
        <v>0</v>
      </c>
      <c r="H150" s="65"/>
      <c r="I150" s="70"/>
      <c r="J150" s="70"/>
      <c r="K150" s="70"/>
      <c r="L150" s="70"/>
      <c r="M150" s="65"/>
      <c r="N150" s="65"/>
      <c r="O150" s="71"/>
      <c r="P150" s="72"/>
      <c r="Q150" s="72"/>
      <c r="R150" s="72"/>
      <c r="S150" s="64"/>
      <c r="T150" s="64"/>
      <c r="U150" s="64"/>
      <c r="V150" s="64"/>
    </row>
    <row r="151" spans="1:22" s="73" customFormat="1" ht="15.75" customHeight="1" x14ac:dyDescent="0.25">
      <c r="A151" s="64"/>
      <c r="B151" s="65"/>
      <c r="C151" s="372" t="s">
        <v>11</v>
      </c>
      <c r="D151" s="66"/>
      <c r="E151" s="67" t="s">
        <v>19</v>
      </c>
      <c r="F151" s="430">
        <f>I36</f>
        <v>0</v>
      </c>
      <c r="G151" s="431">
        <f>L36</f>
        <v>0</v>
      </c>
      <c r="H151" s="65"/>
      <c r="I151" s="70"/>
      <c r="J151" s="70"/>
      <c r="K151" s="70"/>
      <c r="L151" s="70"/>
      <c r="M151" s="65"/>
      <c r="N151" s="65"/>
      <c r="O151" s="71"/>
      <c r="P151" s="72"/>
      <c r="Q151" s="72"/>
      <c r="R151" s="72"/>
      <c r="S151" s="64"/>
      <c r="T151" s="64"/>
      <c r="U151" s="64"/>
      <c r="V151" s="64"/>
    </row>
    <row r="152" spans="1:22" s="73" customFormat="1" ht="15.75" customHeight="1" x14ac:dyDescent="0.25">
      <c r="A152" s="64"/>
      <c r="B152" s="65"/>
      <c r="C152" s="105" t="s">
        <v>12</v>
      </c>
      <c r="D152" s="97"/>
      <c r="E152" s="100" t="s">
        <v>42</v>
      </c>
      <c r="F152" s="430">
        <f>I73</f>
        <v>0</v>
      </c>
      <c r="G152" s="431">
        <f>L73</f>
        <v>0</v>
      </c>
      <c r="H152" s="65"/>
      <c r="I152" s="322"/>
      <c r="J152" s="322"/>
      <c r="K152" s="322"/>
      <c r="L152" s="322"/>
      <c r="M152" s="65"/>
      <c r="N152" s="65"/>
      <c r="O152" s="71"/>
      <c r="P152" s="72"/>
      <c r="Q152" s="72"/>
      <c r="R152" s="72"/>
      <c r="S152" s="64"/>
      <c r="T152" s="64"/>
      <c r="U152" s="64"/>
      <c r="V152" s="64"/>
    </row>
    <row r="153" spans="1:22" s="73" customFormat="1" ht="15.75" customHeight="1" x14ac:dyDescent="0.25">
      <c r="A153" s="64"/>
      <c r="B153" s="65"/>
      <c r="C153" s="372" t="s">
        <v>13</v>
      </c>
      <c r="D153" s="66"/>
      <c r="E153" s="67" t="s">
        <v>21</v>
      </c>
      <c r="F153" s="68"/>
      <c r="G153" s="74"/>
      <c r="H153" s="65"/>
      <c r="I153" s="65"/>
      <c r="J153" s="65"/>
      <c r="K153" s="65"/>
      <c r="L153" s="65"/>
      <c r="M153" s="65"/>
      <c r="N153" s="65"/>
      <c r="O153" s="71"/>
      <c r="P153" s="72"/>
      <c r="Q153" s="72"/>
      <c r="R153" s="72"/>
      <c r="S153" s="64"/>
      <c r="T153" s="64"/>
      <c r="U153" s="64"/>
      <c r="V153" s="64"/>
    </row>
    <row r="154" spans="1:22" s="73" customFormat="1" ht="15.75" customHeight="1" x14ac:dyDescent="0.25">
      <c r="A154" s="64"/>
      <c r="B154" s="65"/>
      <c r="C154" s="372"/>
      <c r="D154" s="374" t="s">
        <v>37</v>
      </c>
      <c r="E154" s="509" t="s">
        <v>14</v>
      </c>
      <c r="F154" s="423">
        <f>I90</f>
        <v>0</v>
      </c>
      <c r="G154" s="427">
        <f>L90</f>
        <v>0</v>
      </c>
      <c r="H154" s="65"/>
      <c r="I154" s="65"/>
      <c r="J154" s="65"/>
      <c r="K154" s="65"/>
      <c r="L154" s="65"/>
      <c r="M154" s="65"/>
      <c r="N154" s="65"/>
      <c r="O154" s="71"/>
      <c r="P154" s="72"/>
      <c r="Q154" s="72"/>
      <c r="R154" s="72"/>
      <c r="S154" s="64"/>
      <c r="T154" s="64"/>
      <c r="U154" s="64"/>
      <c r="V154" s="64"/>
    </row>
    <row r="155" spans="1:22" s="73" customFormat="1" ht="15.75" customHeight="1" thickBot="1" x14ac:dyDescent="0.3">
      <c r="A155" s="64"/>
      <c r="B155" s="65"/>
      <c r="C155" s="372"/>
      <c r="D155" s="374" t="s">
        <v>15</v>
      </c>
      <c r="E155" s="509" t="s">
        <v>16</v>
      </c>
      <c r="F155" s="423">
        <f>I99</f>
        <v>0</v>
      </c>
      <c r="G155" s="427">
        <f>L99</f>
        <v>0</v>
      </c>
      <c r="H155" s="65"/>
      <c r="I155" s="65"/>
      <c r="J155" s="65"/>
      <c r="K155" s="65"/>
      <c r="L155" s="65"/>
      <c r="M155" s="65"/>
      <c r="N155" s="65"/>
      <c r="O155" s="71"/>
      <c r="P155" s="72"/>
      <c r="Q155" s="72"/>
      <c r="R155" s="72"/>
      <c r="S155" s="64"/>
      <c r="T155" s="64"/>
      <c r="U155" s="64"/>
      <c r="V155" s="64"/>
    </row>
    <row r="156" spans="1:22" s="73" customFormat="1" ht="15.75" customHeight="1" thickTop="1" x14ac:dyDescent="0.25">
      <c r="A156" s="64"/>
      <c r="B156" s="65"/>
      <c r="C156" s="372"/>
      <c r="D156" s="66"/>
      <c r="E156" s="365" t="s">
        <v>25</v>
      </c>
      <c r="F156" s="434">
        <f>F155+F154</f>
        <v>0</v>
      </c>
      <c r="G156" s="435">
        <f>G155+G154</f>
        <v>0</v>
      </c>
      <c r="H156" s="65"/>
      <c r="I156" s="65"/>
      <c r="J156" s="65"/>
      <c r="K156" s="65"/>
      <c r="L156" s="65"/>
      <c r="M156" s="65"/>
      <c r="N156" s="65"/>
      <c r="O156" s="71"/>
      <c r="P156" s="72"/>
      <c r="Q156" s="72"/>
      <c r="R156" s="72"/>
      <c r="S156" s="64"/>
      <c r="T156" s="64"/>
      <c r="U156" s="64"/>
      <c r="V156" s="64"/>
    </row>
    <row r="157" spans="1:22" s="73" customFormat="1" ht="15.75" customHeight="1" x14ac:dyDescent="0.25">
      <c r="A157" s="64"/>
      <c r="B157" s="65"/>
      <c r="C157" s="372" t="s">
        <v>17</v>
      </c>
      <c r="D157" s="66"/>
      <c r="E157" s="67" t="s">
        <v>108</v>
      </c>
      <c r="F157" s="432">
        <f>I125</f>
        <v>0</v>
      </c>
      <c r="G157" s="436">
        <f>L125</f>
        <v>0</v>
      </c>
      <c r="H157" s="65"/>
      <c r="I157" s="65"/>
      <c r="J157" s="65"/>
      <c r="K157" s="65"/>
      <c r="L157" s="65"/>
      <c r="M157" s="65"/>
      <c r="N157" s="65"/>
      <c r="O157" s="71"/>
      <c r="P157" s="72"/>
      <c r="Q157" s="72"/>
      <c r="R157" s="72"/>
      <c r="S157" s="64"/>
      <c r="T157" s="64"/>
      <c r="U157" s="64"/>
      <c r="V157" s="64"/>
    </row>
    <row r="158" spans="1:22" s="73" customFormat="1" ht="15.75" customHeight="1" x14ac:dyDescent="0.25">
      <c r="A158" s="64"/>
      <c r="B158" s="65"/>
      <c r="C158" s="372" t="s">
        <v>43</v>
      </c>
      <c r="D158" s="66"/>
      <c r="E158" s="67" t="s">
        <v>117</v>
      </c>
      <c r="F158" s="430">
        <f>I143</f>
        <v>0</v>
      </c>
      <c r="G158" s="431">
        <f>L143</f>
        <v>0</v>
      </c>
      <c r="H158" s="65"/>
      <c r="I158" s="65"/>
      <c r="J158" s="65"/>
      <c r="K158" s="65"/>
      <c r="L158" s="65"/>
      <c r="M158" s="65"/>
      <c r="N158" s="65"/>
      <c r="O158" s="71"/>
      <c r="P158" s="72"/>
      <c r="Q158" s="72"/>
      <c r="R158" s="72"/>
      <c r="S158" s="64"/>
      <c r="T158" s="64"/>
      <c r="U158" s="64"/>
      <c r="V158" s="64"/>
    </row>
    <row r="159" spans="1:22" s="73" customFormat="1" ht="15.75" customHeight="1" thickBot="1" x14ac:dyDescent="0.3">
      <c r="A159" s="64"/>
      <c r="B159" s="65"/>
      <c r="C159" s="66"/>
      <c r="D159" s="66"/>
      <c r="E159" s="398" t="s">
        <v>186</v>
      </c>
      <c r="F159" s="77">
        <f>F158+F157+F156+F152+F151+F150</f>
        <v>0</v>
      </c>
      <c r="G159" s="78">
        <f>G158+G157+G156+G152+G151+G150</f>
        <v>0</v>
      </c>
      <c r="H159" s="65"/>
      <c r="I159" s="65"/>
      <c r="J159" s="65"/>
      <c r="K159" s="65"/>
      <c r="L159" s="65"/>
      <c r="M159" s="65"/>
      <c r="N159" s="65"/>
      <c r="O159" s="71"/>
      <c r="P159" s="72"/>
      <c r="Q159" s="72"/>
      <c r="R159" s="72"/>
      <c r="S159" s="64"/>
      <c r="T159" s="64"/>
      <c r="U159" s="64"/>
      <c r="V159" s="64"/>
    </row>
    <row r="160" spans="1:22" ht="18" customHeight="1" x14ac:dyDescent="0.25">
      <c r="B160" s="47"/>
      <c r="C160" s="60"/>
      <c r="D160" s="60"/>
      <c r="E160" s="61"/>
      <c r="F160" s="79"/>
      <c r="G160" s="80"/>
      <c r="H160" s="47"/>
      <c r="I160" s="47"/>
      <c r="J160" s="47"/>
      <c r="K160" s="47"/>
      <c r="L160" s="47"/>
      <c r="M160" s="47"/>
      <c r="N160" s="47"/>
      <c r="O160" s="53"/>
    </row>
    <row r="161" spans="3:18" s="55" customFormat="1" x14ac:dyDescent="0.25">
      <c r="C161" s="97"/>
      <c r="D161" s="97"/>
      <c r="O161" s="54"/>
      <c r="P161" s="54"/>
      <c r="Q161" s="54"/>
      <c r="R161" s="54"/>
    </row>
    <row r="162" spans="3:18" s="55" customFormat="1" x14ac:dyDescent="0.25">
      <c r="C162" s="97"/>
      <c r="D162" s="97"/>
      <c r="O162" s="54"/>
      <c r="P162" s="54"/>
      <c r="Q162" s="54"/>
      <c r="R162" s="54"/>
    </row>
    <row r="163" spans="3:18" s="55" customFormat="1" x14ac:dyDescent="0.25">
      <c r="C163" s="97"/>
      <c r="D163" s="97"/>
      <c r="O163" s="54"/>
      <c r="P163" s="54"/>
      <c r="Q163" s="54"/>
      <c r="R163" s="54"/>
    </row>
    <row r="164" spans="3:18" s="55" customFormat="1" x14ac:dyDescent="0.25">
      <c r="C164" s="97"/>
      <c r="D164" s="97"/>
      <c r="O164" s="54"/>
      <c r="P164" s="54"/>
      <c r="Q164" s="54"/>
      <c r="R164" s="54"/>
    </row>
    <row r="165" spans="3:18" s="55" customFormat="1" x14ac:dyDescent="0.25">
      <c r="C165" s="97"/>
      <c r="D165" s="97"/>
      <c r="O165" s="54"/>
      <c r="P165" s="54"/>
      <c r="Q165" s="54"/>
      <c r="R165" s="54"/>
    </row>
    <row r="166" spans="3:18" s="55" customFormat="1" x14ac:dyDescent="0.25">
      <c r="C166" s="97"/>
      <c r="D166" s="97"/>
      <c r="O166" s="54"/>
      <c r="P166" s="54"/>
      <c r="Q166" s="54"/>
      <c r="R166" s="54"/>
    </row>
    <row r="167" spans="3:18" s="55" customFormat="1" x14ac:dyDescent="0.25">
      <c r="C167" s="97"/>
      <c r="D167" s="97"/>
      <c r="O167" s="54"/>
      <c r="P167" s="54"/>
      <c r="Q167" s="54"/>
      <c r="R167" s="54"/>
    </row>
    <row r="168" spans="3:18" s="55" customFormat="1" x14ac:dyDescent="0.25">
      <c r="C168" s="97"/>
      <c r="D168" s="97"/>
      <c r="O168" s="54"/>
      <c r="P168" s="54"/>
      <c r="Q168" s="54"/>
      <c r="R168" s="54"/>
    </row>
    <row r="169" spans="3:18" s="55" customFormat="1" x14ac:dyDescent="0.25">
      <c r="C169" s="97"/>
      <c r="D169" s="97"/>
      <c r="O169" s="54"/>
      <c r="P169" s="54"/>
      <c r="Q169" s="54"/>
      <c r="R169" s="54"/>
    </row>
    <row r="170" spans="3:18" s="55" customFormat="1" x14ac:dyDescent="0.25">
      <c r="C170" s="97"/>
      <c r="D170" s="97"/>
      <c r="O170" s="54"/>
      <c r="P170" s="54"/>
      <c r="Q170" s="54"/>
      <c r="R170" s="54"/>
    </row>
    <row r="171" spans="3:18" s="55" customFormat="1" x14ac:dyDescent="0.25">
      <c r="C171" s="97"/>
      <c r="D171" s="97"/>
      <c r="O171" s="54"/>
      <c r="P171" s="54"/>
      <c r="Q171" s="54"/>
      <c r="R171" s="54"/>
    </row>
    <row r="172" spans="3:18" s="55" customFormat="1" x14ac:dyDescent="0.25">
      <c r="C172" s="97"/>
      <c r="D172" s="97"/>
      <c r="O172" s="54"/>
      <c r="P172" s="54"/>
      <c r="Q172" s="54"/>
      <c r="R172" s="54"/>
    </row>
    <row r="173" spans="3:18" s="55" customFormat="1" x14ac:dyDescent="0.25">
      <c r="C173" s="97"/>
      <c r="D173" s="97"/>
      <c r="O173" s="54"/>
      <c r="P173" s="54"/>
      <c r="Q173" s="54"/>
      <c r="R173" s="54"/>
    </row>
    <row r="174" spans="3:18" s="55" customFormat="1" x14ac:dyDescent="0.25">
      <c r="C174" s="97"/>
      <c r="D174" s="97"/>
      <c r="O174" s="54"/>
      <c r="P174" s="54"/>
      <c r="Q174" s="54"/>
      <c r="R174" s="54"/>
    </row>
    <row r="175" spans="3:18" s="55" customFormat="1" x14ac:dyDescent="0.25">
      <c r="C175" s="97"/>
      <c r="D175" s="97"/>
      <c r="O175" s="54"/>
      <c r="P175" s="54"/>
      <c r="Q175" s="54"/>
      <c r="R175" s="54"/>
    </row>
    <row r="176" spans="3:18" s="55" customFormat="1" x14ac:dyDescent="0.25">
      <c r="C176" s="97"/>
      <c r="D176" s="97"/>
      <c r="O176" s="54"/>
      <c r="P176" s="54"/>
      <c r="Q176" s="54"/>
      <c r="R176" s="54"/>
    </row>
    <row r="177" spans="3:18" s="55" customFormat="1" x14ac:dyDescent="0.25">
      <c r="C177" s="97"/>
      <c r="D177" s="97"/>
      <c r="O177" s="54"/>
      <c r="P177" s="54"/>
      <c r="Q177" s="54"/>
      <c r="R177" s="54"/>
    </row>
    <row r="178" spans="3:18" s="55" customFormat="1" x14ac:dyDescent="0.25">
      <c r="C178" s="97"/>
      <c r="D178" s="97"/>
      <c r="O178" s="54"/>
      <c r="P178" s="54"/>
      <c r="Q178" s="54"/>
      <c r="R178" s="54"/>
    </row>
    <row r="179" spans="3:18" s="55" customFormat="1" x14ac:dyDescent="0.25">
      <c r="C179" s="97"/>
      <c r="D179" s="97"/>
      <c r="O179" s="54"/>
      <c r="P179" s="54"/>
      <c r="Q179" s="54"/>
      <c r="R179" s="54"/>
    </row>
    <row r="180" spans="3:18" s="55" customFormat="1" x14ac:dyDescent="0.25">
      <c r="C180" s="97"/>
      <c r="D180" s="97"/>
      <c r="O180" s="54"/>
      <c r="P180" s="54"/>
      <c r="Q180" s="54"/>
      <c r="R180" s="54"/>
    </row>
    <row r="181" spans="3:18" s="55" customFormat="1" x14ac:dyDescent="0.25">
      <c r="C181" s="97"/>
      <c r="D181" s="97"/>
      <c r="O181" s="54"/>
      <c r="P181" s="54"/>
      <c r="Q181" s="54"/>
      <c r="R181" s="54"/>
    </row>
    <row r="182" spans="3:18" s="55" customFormat="1" x14ac:dyDescent="0.25">
      <c r="C182" s="97"/>
      <c r="D182" s="97"/>
      <c r="O182" s="54"/>
      <c r="P182" s="54"/>
      <c r="Q182" s="54"/>
      <c r="R182" s="54"/>
    </row>
    <row r="183" spans="3:18" s="55" customFormat="1" x14ac:dyDescent="0.25">
      <c r="C183" s="97"/>
      <c r="D183" s="97"/>
      <c r="O183" s="54"/>
      <c r="P183" s="54"/>
      <c r="Q183" s="54"/>
      <c r="R183" s="54"/>
    </row>
    <row r="184" spans="3:18" s="55" customFormat="1" x14ac:dyDescent="0.25">
      <c r="C184" s="97"/>
      <c r="D184" s="97"/>
      <c r="O184" s="54"/>
      <c r="P184" s="54"/>
      <c r="Q184" s="54"/>
      <c r="R184" s="54"/>
    </row>
    <row r="185" spans="3:18" s="55" customFormat="1" x14ac:dyDescent="0.25">
      <c r="C185" s="97"/>
      <c r="D185" s="97"/>
      <c r="O185" s="54"/>
      <c r="P185" s="54"/>
      <c r="Q185" s="54"/>
      <c r="R185" s="54"/>
    </row>
    <row r="186" spans="3:18" s="55" customFormat="1" x14ac:dyDescent="0.25">
      <c r="C186" s="97"/>
      <c r="D186" s="97"/>
      <c r="O186" s="54"/>
      <c r="P186" s="54"/>
      <c r="Q186" s="54"/>
      <c r="R186" s="54"/>
    </row>
    <row r="187" spans="3:18" s="55" customFormat="1" x14ac:dyDescent="0.25">
      <c r="C187" s="97"/>
      <c r="D187" s="97"/>
      <c r="O187" s="54"/>
      <c r="P187" s="54"/>
      <c r="Q187" s="54"/>
      <c r="R187" s="54"/>
    </row>
    <row r="188" spans="3:18" s="55" customFormat="1" x14ac:dyDescent="0.25">
      <c r="C188" s="97"/>
      <c r="D188" s="97"/>
      <c r="O188" s="54"/>
      <c r="P188" s="54"/>
      <c r="Q188" s="54"/>
      <c r="R188" s="54"/>
    </row>
    <row r="189" spans="3:18" s="55" customFormat="1" x14ac:dyDescent="0.25">
      <c r="C189" s="97"/>
      <c r="D189" s="97"/>
      <c r="O189" s="54"/>
      <c r="P189" s="54"/>
      <c r="Q189" s="54"/>
      <c r="R189" s="54"/>
    </row>
    <row r="190" spans="3:18" s="55" customFormat="1" x14ac:dyDescent="0.25">
      <c r="C190" s="97"/>
      <c r="D190" s="97"/>
      <c r="O190" s="54"/>
      <c r="P190" s="54"/>
      <c r="Q190" s="54"/>
      <c r="R190" s="54"/>
    </row>
    <row r="191" spans="3:18" s="55" customFormat="1" x14ac:dyDescent="0.25">
      <c r="C191" s="97"/>
      <c r="D191" s="97"/>
      <c r="O191" s="54"/>
      <c r="P191" s="54"/>
      <c r="Q191" s="54"/>
      <c r="R191" s="54"/>
    </row>
    <row r="192" spans="3:18" s="55" customFormat="1" x14ac:dyDescent="0.25">
      <c r="C192" s="97"/>
      <c r="D192" s="97"/>
      <c r="O192" s="54"/>
      <c r="P192" s="54"/>
      <c r="Q192" s="54"/>
      <c r="R192" s="54"/>
    </row>
    <row r="193" spans="3:18" s="55" customFormat="1" x14ac:dyDescent="0.25">
      <c r="C193" s="97"/>
      <c r="D193" s="97"/>
      <c r="O193" s="54"/>
      <c r="P193" s="54"/>
      <c r="Q193" s="54"/>
      <c r="R193" s="54"/>
    </row>
    <row r="194" spans="3:18" s="55" customFormat="1" x14ac:dyDescent="0.25">
      <c r="C194" s="97"/>
      <c r="D194" s="97"/>
      <c r="O194" s="54"/>
      <c r="P194" s="54"/>
      <c r="Q194" s="54"/>
      <c r="R194" s="54"/>
    </row>
    <row r="195" spans="3:18" s="55" customFormat="1" x14ac:dyDescent="0.25">
      <c r="C195" s="97"/>
      <c r="D195" s="97"/>
      <c r="O195" s="54"/>
      <c r="P195" s="54"/>
      <c r="Q195" s="54"/>
      <c r="R195" s="54"/>
    </row>
    <row r="196" spans="3:18" s="55" customFormat="1" x14ac:dyDescent="0.25">
      <c r="C196" s="97"/>
      <c r="D196" s="97"/>
      <c r="O196" s="54"/>
      <c r="P196" s="54"/>
      <c r="Q196" s="54"/>
      <c r="R196" s="54"/>
    </row>
    <row r="197" spans="3:18" s="55" customFormat="1" x14ac:dyDescent="0.25">
      <c r="C197" s="97"/>
      <c r="D197" s="97"/>
      <c r="O197" s="54"/>
      <c r="P197" s="54"/>
      <c r="Q197" s="54"/>
      <c r="R197" s="54"/>
    </row>
    <row r="198" spans="3:18" s="55" customFormat="1" x14ac:dyDescent="0.25">
      <c r="C198" s="97"/>
      <c r="D198" s="97"/>
      <c r="O198" s="54"/>
      <c r="P198" s="54"/>
      <c r="Q198" s="54"/>
      <c r="R198" s="54"/>
    </row>
    <row r="199" spans="3:18" s="55" customFormat="1" x14ac:dyDescent="0.25">
      <c r="C199" s="97"/>
      <c r="D199" s="97"/>
      <c r="O199" s="54"/>
      <c r="P199" s="54"/>
      <c r="Q199" s="54"/>
      <c r="R199" s="54"/>
    </row>
    <row r="200" spans="3:18" s="55" customFormat="1" x14ac:dyDescent="0.25">
      <c r="C200" s="97"/>
      <c r="D200" s="97"/>
      <c r="O200" s="54"/>
      <c r="P200" s="54"/>
      <c r="Q200" s="54"/>
      <c r="R200" s="54"/>
    </row>
    <row r="201" spans="3:18" s="55" customFormat="1" x14ac:dyDescent="0.25">
      <c r="C201" s="97"/>
      <c r="D201" s="97"/>
      <c r="O201" s="54"/>
      <c r="P201" s="54"/>
      <c r="Q201" s="54"/>
      <c r="R201" s="54"/>
    </row>
    <row r="202" spans="3:18" s="55" customFormat="1" x14ac:dyDescent="0.25">
      <c r="C202" s="97"/>
      <c r="D202" s="97"/>
      <c r="O202" s="54"/>
      <c r="P202" s="54"/>
      <c r="Q202" s="54"/>
      <c r="R202" s="54"/>
    </row>
    <row r="203" spans="3:18" s="55" customFormat="1" x14ac:dyDescent="0.25">
      <c r="C203" s="97"/>
      <c r="D203" s="97"/>
      <c r="O203" s="54"/>
      <c r="P203" s="54"/>
      <c r="Q203" s="54"/>
      <c r="R203" s="54"/>
    </row>
    <row r="204" spans="3:18" s="55" customFormat="1" x14ac:dyDescent="0.25">
      <c r="C204" s="97"/>
      <c r="D204" s="97"/>
      <c r="O204" s="54"/>
      <c r="P204" s="54"/>
      <c r="Q204" s="54"/>
      <c r="R204" s="54"/>
    </row>
    <row r="205" spans="3:18" s="55" customFormat="1" x14ac:dyDescent="0.25">
      <c r="C205" s="97"/>
      <c r="D205" s="97"/>
      <c r="O205" s="54"/>
      <c r="P205" s="54"/>
      <c r="Q205" s="54"/>
      <c r="R205" s="54"/>
    </row>
    <row r="206" spans="3:18" s="55" customFormat="1" x14ac:dyDescent="0.25">
      <c r="C206" s="97"/>
      <c r="D206" s="97"/>
      <c r="O206" s="54"/>
      <c r="P206" s="54"/>
      <c r="Q206" s="54"/>
      <c r="R206" s="54"/>
    </row>
    <row r="207" spans="3:18" s="55" customFormat="1" x14ac:dyDescent="0.25">
      <c r="C207" s="97"/>
      <c r="D207" s="97"/>
      <c r="O207" s="54"/>
      <c r="P207" s="54"/>
      <c r="Q207" s="54"/>
      <c r="R207" s="54"/>
    </row>
    <row r="208" spans="3:18" s="55" customFormat="1" x14ac:dyDescent="0.25">
      <c r="C208" s="97"/>
      <c r="D208" s="97"/>
      <c r="O208" s="54"/>
      <c r="P208" s="54"/>
      <c r="Q208" s="54"/>
      <c r="R208" s="54"/>
    </row>
    <row r="209" spans="3:18" s="55" customFormat="1" x14ac:dyDescent="0.25">
      <c r="C209" s="97"/>
      <c r="D209" s="97"/>
      <c r="O209" s="54"/>
      <c r="P209" s="54"/>
      <c r="Q209" s="54"/>
      <c r="R209" s="54"/>
    </row>
    <row r="210" spans="3:18" s="55" customFormat="1" x14ac:dyDescent="0.25">
      <c r="C210" s="97"/>
      <c r="D210" s="97"/>
      <c r="O210" s="54"/>
      <c r="P210" s="54"/>
      <c r="Q210" s="54"/>
      <c r="R210" s="54"/>
    </row>
    <row r="211" spans="3:18" s="55" customFormat="1" x14ac:dyDescent="0.25">
      <c r="C211" s="97"/>
      <c r="D211" s="97"/>
      <c r="O211" s="54"/>
      <c r="P211" s="54"/>
      <c r="Q211" s="54"/>
      <c r="R211" s="54"/>
    </row>
    <row r="212" spans="3:18" s="55" customFormat="1" x14ac:dyDescent="0.25">
      <c r="C212" s="97"/>
      <c r="D212" s="97"/>
      <c r="O212" s="54"/>
      <c r="P212" s="54"/>
      <c r="Q212" s="54"/>
      <c r="R212" s="54"/>
    </row>
    <row r="213" spans="3:18" s="55" customFormat="1" x14ac:dyDescent="0.25">
      <c r="C213" s="97"/>
      <c r="D213" s="97"/>
      <c r="O213" s="54"/>
      <c r="P213" s="54"/>
      <c r="Q213" s="54"/>
      <c r="R213" s="54"/>
    </row>
    <row r="214" spans="3:18" s="55" customFormat="1" x14ac:dyDescent="0.25">
      <c r="C214" s="97"/>
      <c r="D214" s="97"/>
      <c r="O214" s="54"/>
      <c r="P214" s="54"/>
      <c r="Q214" s="54"/>
      <c r="R214" s="54"/>
    </row>
    <row r="215" spans="3:18" s="55" customFormat="1" x14ac:dyDescent="0.25">
      <c r="C215" s="97"/>
      <c r="D215" s="97"/>
      <c r="O215" s="54"/>
      <c r="P215" s="54"/>
      <c r="Q215" s="54"/>
      <c r="R215" s="54"/>
    </row>
    <row r="216" spans="3:18" s="55" customFormat="1" x14ac:dyDescent="0.25">
      <c r="C216" s="97"/>
      <c r="D216" s="97"/>
      <c r="O216" s="54"/>
      <c r="P216" s="54"/>
      <c r="Q216" s="54"/>
      <c r="R216" s="54"/>
    </row>
    <row r="217" spans="3:18" s="55" customFormat="1" x14ac:dyDescent="0.25">
      <c r="C217" s="97"/>
      <c r="D217" s="97"/>
      <c r="O217" s="54"/>
      <c r="P217" s="54"/>
      <c r="Q217" s="54"/>
      <c r="R217" s="54"/>
    </row>
    <row r="218" spans="3:18" s="55" customFormat="1" x14ac:dyDescent="0.25">
      <c r="C218" s="97"/>
      <c r="D218" s="97"/>
      <c r="O218" s="54"/>
      <c r="P218" s="54"/>
      <c r="Q218" s="54"/>
      <c r="R218" s="54"/>
    </row>
    <row r="219" spans="3:18" s="55" customFormat="1" x14ac:dyDescent="0.25">
      <c r="C219" s="97"/>
      <c r="D219" s="97"/>
      <c r="O219" s="54"/>
      <c r="P219" s="54"/>
      <c r="Q219" s="54"/>
      <c r="R219" s="54"/>
    </row>
    <row r="220" spans="3:18" s="55" customFormat="1" x14ac:dyDescent="0.25">
      <c r="C220" s="97"/>
      <c r="D220" s="97"/>
      <c r="O220" s="54"/>
      <c r="P220" s="54"/>
      <c r="Q220" s="54"/>
      <c r="R220" s="54"/>
    </row>
    <row r="221" spans="3:18" s="55" customFormat="1" x14ac:dyDescent="0.25">
      <c r="C221" s="97"/>
      <c r="D221" s="97"/>
      <c r="O221" s="54"/>
      <c r="P221" s="54"/>
      <c r="Q221" s="54"/>
      <c r="R221" s="54"/>
    </row>
    <row r="222" spans="3:18" s="55" customFormat="1" x14ac:dyDescent="0.25">
      <c r="C222" s="97"/>
      <c r="D222" s="97"/>
      <c r="O222" s="54"/>
      <c r="P222" s="54"/>
      <c r="Q222" s="54"/>
      <c r="R222" s="54"/>
    </row>
    <row r="223" spans="3:18" s="55" customFormat="1" x14ac:dyDescent="0.25">
      <c r="C223" s="97"/>
      <c r="D223" s="97"/>
      <c r="O223" s="54"/>
      <c r="P223" s="54"/>
      <c r="Q223" s="54"/>
      <c r="R223" s="54"/>
    </row>
    <row r="224" spans="3:18" s="55" customFormat="1" x14ac:dyDescent="0.25">
      <c r="C224" s="97"/>
      <c r="D224" s="97"/>
      <c r="O224" s="54"/>
      <c r="P224" s="54"/>
      <c r="Q224" s="54"/>
      <c r="R224" s="54"/>
    </row>
    <row r="225" spans="3:18" s="55" customFormat="1" x14ac:dyDescent="0.25">
      <c r="C225" s="97"/>
      <c r="D225" s="97"/>
      <c r="O225" s="54"/>
      <c r="P225" s="54"/>
      <c r="Q225" s="54"/>
      <c r="R225" s="54"/>
    </row>
    <row r="226" spans="3:18" s="55" customFormat="1" x14ac:dyDescent="0.25">
      <c r="C226" s="97"/>
      <c r="D226" s="97"/>
      <c r="O226" s="54"/>
      <c r="P226" s="54"/>
      <c r="Q226" s="54"/>
      <c r="R226" s="54"/>
    </row>
    <row r="227" spans="3:18" s="55" customFormat="1" x14ac:dyDescent="0.25">
      <c r="C227" s="97"/>
      <c r="D227" s="97"/>
      <c r="O227" s="54"/>
      <c r="P227" s="54"/>
      <c r="Q227" s="54"/>
      <c r="R227" s="54"/>
    </row>
    <row r="228" spans="3:18" s="55" customFormat="1" x14ac:dyDescent="0.25">
      <c r="C228" s="97"/>
      <c r="D228" s="97"/>
      <c r="O228" s="54"/>
      <c r="P228" s="54"/>
      <c r="Q228" s="54"/>
      <c r="R228" s="54"/>
    </row>
    <row r="229" spans="3:18" s="55" customFormat="1" x14ac:dyDescent="0.25">
      <c r="C229" s="97"/>
      <c r="D229" s="97"/>
      <c r="O229" s="54"/>
      <c r="P229" s="54"/>
      <c r="Q229" s="54"/>
      <c r="R229" s="54"/>
    </row>
    <row r="230" spans="3:18" s="55" customFormat="1" x14ac:dyDescent="0.25">
      <c r="C230" s="97"/>
      <c r="D230" s="97"/>
      <c r="O230" s="54"/>
      <c r="P230" s="54"/>
      <c r="Q230" s="54"/>
      <c r="R230" s="54"/>
    </row>
    <row r="231" spans="3:18" s="55" customFormat="1" x14ac:dyDescent="0.25">
      <c r="C231" s="97"/>
      <c r="D231" s="97"/>
      <c r="O231" s="54"/>
      <c r="P231" s="54"/>
      <c r="Q231" s="54"/>
      <c r="R231" s="54"/>
    </row>
    <row r="232" spans="3:18" s="55" customFormat="1" x14ac:dyDescent="0.25">
      <c r="C232" s="97"/>
      <c r="D232" s="97"/>
      <c r="O232" s="54"/>
      <c r="P232" s="54"/>
      <c r="Q232" s="54"/>
      <c r="R232" s="54"/>
    </row>
    <row r="233" spans="3:18" s="55" customFormat="1" x14ac:dyDescent="0.25">
      <c r="C233" s="97"/>
      <c r="D233" s="97"/>
      <c r="O233" s="54"/>
      <c r="P233" s="54"/>
      <c r="Q233" s="54"/>
      <c r="R233" s="54"/>
    </row>
    <row r="234" spans="3:18" s="55" customFormat="1" x14ac:dyDescent="0.25">
      <c r="C234" s="97"/>
      <c r="D234" s="97"/>
      <c r="O234" s="54"/>
      <c r="P234" s="54"/>
      <c r="Q234" s="54"/>
      <c r="R234" s="54"/>
    </row>
    <row r="235" spans="3:18" s="55" customFormat="1" x14ac:dyDescent="0.25">
      <c r="C235" s="97"/>
      <c r="D235" s="97"/>
      <c r="O235" s="54"/>
      <c r="P235" s="54"/>
      <c r="Q235" s="54"/>
      <c r="R235" s="54"/>
    </row>
    <row r="236" spans="3:18" s="55" customFormat="1" x14ac:dyDescent="0.25">
      <c r="C236" s="97"/>
      <c r="D236" s="97"/>
      <c r="O236" s="54"/>
      <c r="P236" s="54"/>
      <c r="Q236" s="54"/>
      <c r="R236" s="54"/>
    </row>
    <row r="237" spans="3:18" s="55" customFormat="1" x14ac:dyDescent="0.25">
      <c r="C237" s="97"/>
      <c r="D237" s="97"/>
      <c r="O237" s="54"/>
      <c r="P237" s="54"/>
      <c r="Q237" s="54"/>
      <c r="R237" s="54"/>
    </row>
    <row r="238" spans="3:18" s="55" customFormat="1" x14ac:dyDescent="0.25">
      <c r="C238" s="97"/>
      <c r="D238" s="97"/>
      <c r="O238" s="54"/>
      <c r="P238" s="54"/>
      <c r="Q238" s="54"/>
      <c r="R238" s="54"/>
    </row>
    <row r="239" spans="3:18" s="55" customFormat="1" x14ac:dyDescent="0.25">
      <c r="C239" s="97"/>
      <c r="D239" s="97"/>
      <c r="O239" s="54"/>
      <c r="P239" s="54"/>
      <c r="Q239" s="54"/>
      <c r="R239" s="54"/>
    </row>
    <row r="240" spans="3:18" s="55" customFormat="1" x14ac:dyDescent="0.25">
      <c r="C240" s="97"/>
      <c r="D240" s="97"/>
      <c r="O240" s="54"/>
      <c r="P240" s="54"/>
      <c r="Q240" s="54"/>
      <c r="R240" s="54"/>
    </row>
    <row r="241" spans="3:18" s="55" customFormat="1" x14ac:dyDescent="0.25">
      <c r="C241" s="97"/>
      <c r="D241" s="97"/>
      <c r="O241" s="54"/>
      <c r="P241" s="54"/>
      <c r="Q241" s="54"/>
      <c r="R241" s="54"/>
    </row>
    <row r="242" spans="3:18" s="55" customFormat="1" x14ac:dyDescent="0.25">
      <c r="C242" s="97"/>
      <c r="D242" s="97"/>
      <c r="O242" s="54"/>
      <c r="P242" s="54"/>
      <c r="Q242" s="54"/>
      <c r="R242" s="54"/>
    </row>
    <row r="243" spans="3:18" s="55" customFormat="1" x14ac:dyDescent="0.25">
      <c r="C243" s="97"/>
      <c r="D243" s="97"/>
      <c r="O243" s="54"/>
      <c r="P243" s="54"/>
      <c r="Q243" s="54"/>
      <c r="R243" s="54"/>
    </row>
    <row r="244" spans="3:18" s="55" customFormat="1" x14ac:dyDescent="0.25">
      <c r="C244" s="97"/>
      <c r="D244" s="97"/>
      <c r="O244" s="54"/>
      <c r="P244" s="54"/>
      <c r="Q244" s="54"/>
      <c r="R244" s="54"/>
    </row>
    <row r="245" spans="3:18" s="55" customFormat="1" x14ac:dyDescent="0.25">
      <c r="C245" s="97"/>
      <c r="D245" s="97"/>
      <c r="O245" s="54"/>
      <c r="P245" s="54"/>
      <c r="Q245" s="54"/>
      <c r="R245" s="54"/>
    </row>
    <row r="246" spans="3:18" s="55" customFormat="1" x14ac:dyDescent="0.25">
      <c r="C246" s="97"/>
      <c r="D246" s="97"/>
      <c r="O246" s="54"/>
      <c r="P246" s="54"/>
      <c r="Q246" s="54"/>
      <c r="R246" s="54"/>
    </row>
    <row r="247" spans="3:18" s="55" customFormat="1" x14ac:dyDescent="0.25">
      <c r="C247" s="97"/>
      <c r="D247" s="97"/>
      <c r="O247" s="54"/>
      <c r="P247" s="54"/>
      <c r="Q247" s="54"/>
      <c r="R247" s="54"/>
    </row>
    <row r="248" spans="3:18" s="55" customFormat="1" x14ac:dyDescent="0.25">
      <c r="C248" s="97"/>
      <c r="D248" s="97"/>
      <c r="O248" s="54"/>
      <c r="P248" s="54"/>
      <c r="Q248" s="54"/>
      <c r="R248" s="54"/>
    </row>
    <row r="249" spans="3:18" s="55" customFormat="1" x14ac:dyDescent="0.25">
      <c r="C249" s="97"/>
      <c r="D249" s="97"/>
      <c r="O249" s="54"/>
      <c r="P249" s="54"/>
      <c r="Q249" s="54"/>
      <c r="R249" s="54"/>
    </row>
    <row r="250" spans="3:18" s="55" customFormat="1" x14ac:dyDescent="0.25">
      <c r="C250" s="97"/>
      <c r="D250" s="97"/>
      <c r="O250" s="54"/>
      <c r="P250" s="54"/>
      <c r="Q250" s="54"/>
      <c r="R250" s="54"/>
    </row>
    <row r="251" spans="3:18" s="55" customFormat="1" x14ac:dyDescent="0.25">
      <c r="C251" s="97"/>
      <c r="D251" s="97"/>
      <c r="O251" s="54"/>
      <c r="P251" s="54"/>
      <c r="Q251" s="54"/>
      <c r="R251" s="54"/>
    </row>
    <row r="252" spans="3:18" s="55" customFormat="1" x14ac:dyDescent="0.25">
      <c r="C252" s="97"/>
      <c r="D252" s="97"/>
      <c r="O252" s="54"/>
      <c r="P252" s="54"/>
      <c r="Q252" s="54"/>
      <c r="R252" s="54"/>
    </row>
    <row r="253" spans="3:18" s="55" customFormat="1" x14ac:dyDescent="0.25">
      <c r="C253" s="97"/>
      <c r="D253" s="97"/>
      <c r="O253" s="54"/>
      <c r="P253" s="54"/>
      <c r="Q253" s="54"/>
      <c r="R253" s="54"/>
    </row>
    <row r="254" spans="3:18" s="55" customFormat="1" x14ac:dyDescent="0.25">
      <c r="C254" s="97"/>
      <c r="D254" s="97"/>
      <c r="O254" s="54"/>
      <c r="P254" s="54"/>
      <c r="Q254" s="54"/>
      <c r="R254" s="54"/>
    </row>
    <row r="255" spans="3:18" s="55" customFormat="1" x14ac:dyDescent="0.25">
      <c r="C255" s="97"/>
      <c r="D255" s="97"/>
      <c r="O255" s="54"/>
      <c r="P255" s="54"/>
      <c r="Q255" s="54"/>
      <c r="R255" s="54"/>
    </row>
    <row r="256" spans="3:18" s="55" customFormat="1" x14ac:dyDescent="0.25">
      <c r="C256" s="97"/>
      <c r="D256" s="97"/>
      <c r="O256" s="54"/>
      <c r="P256" s="54"/>
      <c r="Q256" s="54"/>
      <c r="R256" s="54"/>
    </row>
    <row r="257" spans="3:18" s="55" customFormat="1" x14ac:dyDescent="0.25">
      <c r="C257" s="97"/>
      <c r="D257" s="97"/>
      <c r="O257" s="54"/>
      <c r="P257" s="54"/>
      <c r="Q257" s="54"/>
      <c r="R257" s="54"/>
    </row>
    <row r="258" spans="3:18" s="55" customFormat="1" x14ac:dyDescent="0.25">
      <c r="C258" s="97"/>
      <c r="D258" s="97"/>
      <c r="O258" s="54"/>
      <c r="P258" s="54"/>
      <c r="Q258" s="54"/>
      <c r="R258" s="54"/>
    </row>
    <row r="259" spans="3:18" s="55" customFormat="1" x14ac:dyDescent="0.25">
      <c r="C259" s="97"/>
      <c r="D259" s="97"/>
      <c r="O259" s="54"/>
      <c r="P259" s="54"/>
      <c r="Q259" s="54"/>
      <c r="R259" s="54"/>
    </row>
    <row r="260" spans="3:18" s="55" customFormat="1" x14ac:dyDescent="0.25">
      <c r="C260" s="97"/>
      <c r="D260" s="97"/>
      <c r="O260" s="54"/>
      <c r="P260" s="54"/>
      <c r="Q260" s="54"/>
      <c r="R260" s="54"/>
    </row>
    <row r="261" spans="3:18" s="55" customFormat="1" x14ac:dyDescent="0.25">
      <c r="C261" s="97"/>
      <c r="D261" s="97"/>
      <c r="O261" s="54"/>
      <c r="P261" s="54"/>
      <c r="Q261" s="54"/>
      <c r="R261" s="54"/>
    </row>
    <row r="262" spans="3:18" s="55" customFormat="1" x14ac:dyDescent="0.25">
      <c r="C262" s="97"/>
      <c r="D262" s="97"/>
      <c r="O262" s="54"/>
      <c r="P262" s="54"/>
      <c r="Q262" s="54"/>
      <c r="R262" s="54"/>
    </row>
    <row r="263" spans="3:18" s="55" customFormat="1" x14ac:dyDescent="0.25">
      <c r="C263" s="97"/>
      <c r="D263" s="97"/>
      <c r="O263" s="54"/>
      <c r="P263" s="54"/>
      <c r="Q263" s="54"/>
      <c r="R263" s="54"/>
    </row>
    <row r="264" spans="3:18" s="55" customFormat="1" x14ac:dyDescent="0.25">
      <c r="C264" s="97"/>
      <c r="D264" s="97"/>
      <c r="O264" s="54"/>
      <c r="P264" s="54"/>
      <c r="Q264" s="54"/>
      <c r="R264" s="54"/>
    </row>
    <row r="265" spans="3:18" s="55" customFormat="1" x14ac:dyDescent="0.25">
      <c r="C265" s="97"/>
      <c r="D265" s="97"/>
      <c r="O265" s="54"/>
      <c r="P265" s="54"/>
      <c r="Q265" s="54"/>
      <c r="R265" s="54"/>
    </row>
    <row r="266" spans="3:18" s="55" customFormat="1" x14ac:dyDescent="0.25">
      <c r="C266" s="97"/>
      <c r="D266" s="97"/>
      <c r="O266" s="54"/>
      <c r="P266" s="54"/>
      <c r="Q266" s="54"/>
      <c r="R266" s="54"/>
    </row>
    <row r="267" spans="3:18" s="55" customFormat="1" x14ac:dyDescent="0.25">
      <c r="C267" s="97"/>
      <c r="D267" s="97"/>
      <c r="O267" s="54"/>
      <c r="P267" s="54"/>
      <c r="Q267" s="54"/>
      <c r="R267" s="54"/>
    </row>
    <row r="268" spans="3:18" s="55" customFormat="1" x14ac:dyDescent="0.25">
      <c r="C268" s="97"/>
      <c r="D268" s="97"/>
      <c r="O268" s="54"/>
      <c r="P268" s="54"/>
      <c r="Q268" s="54"/>
      <c r="R268" s="54"/>
    </row>
    <row r="269" spans="3:18" s="55" customFormat="1" x14ac:dyDescent="0.25">
      <c r="C269" s="97"/>
      <c r="D269" s="97"/>
      <c r="O269" s="54"/>
      <c r="P269" s="54"/>
      <c r="Q269" s="54"/>
      <c r="R269" s="54"/>
    </row>
    <row r="270" spans="3:18" s="55" customFormat="1" x14ac:dyDescent="0.25">
      <c r="C270" s="97"/>
      <c r="D270" s="97"/>
      <c r="O270" s="54"/>
      <c r="P270" s="54"/>
      <c r="Q270" s="54"/>
      <c r="R270" s="54"/>
    </row>
    <row r="271" spans="3:18" s="55" customFormat="1" x14ac:dyDescent="0.25">
      <c r="C271" s="97"/>
      <c r="D271" s="97"/>
      <c r="O271" s="54"/>
      <c r="P271" s="54"/>
      <c r="Q271" s="54"/>
      <c r="R271" s="54"/>
    </row>
    <row r="272" spans="3:18" s="55" customFormat="1" x14ac:dyDescent="0.25">
      <c r="C272" s="97"/>
      <c r="D272" s="97"/>
      <c r="O272" s="54"/>
      <c r="P272" s="54"/>
      <c r="Q272" s="54"/>
      <c r="R272" s="54"/>
    </row>
    <row r="273" spans="3:18" s="55" customFormat="1" x14ac:dyDescent="0.25">
      <c r="C273" s="97"/>
      <c r="D273" s="97"/>
      <c r="O273" s="54"/>
      <c r="P273" s="54"/>
      <c r="Q273" s="54"/>
      <c r="R273" s="54"/>
    </row>
    <row r="274" spans="3:18" s="55" customFormat="1" x14ac:dyDescent="0.25">
      <c r="C274" s="97"/>
      <c r="D274" s="97"/>
      <c r="O274" s="54"/>
      <c r="P274" s="54"/>
      <c r="Q274" s="54"/>
      <c r="R274" s="54"/>
    </row>
    <row r="275" spans="3:18" s="55" customFormat="1" x14ac:dyDescent="0.25">
      <c r="C275" s="97"/>
      <c r="D275" s="97"/>
      <c r="O275" s="54"/>
      <c r="P275" s="54"/>
      <c r="Q275" s="54"/>
      <c r="R275" s="54"/>
    </row>
    <row r="276" spans="3:18" s="55" customFormat="1" x14ac:dyDescent="0.25">
      <c r="C276" s="97"/>
      <c r="D276" s="97"/>
      <c r="O276" s="54"/>
      <c r="P276" s="54"/>
      <c r="Q276" s="54"/>
      <c r="R276" s="54"/>
    </row>
    <row r="277" spans="3:18" s="55" customFormat="1" x14ac:dyDescent="0.25">
      <c r="C277" s="97"/>
      <c r="D277" s="97"/>
      <c r="O277" s="54"/>
      <c r="P277" s="54"/>
      <c r="Q277" s="54"/>
      <c r="R277" s="54"/>
    </row>
    <row r="278" spans="3:18" s="55" customFormat="1" x14ac:dyDescent="0.25">
      <c r="C278" s="97"/>
      <c r="D278" s="97"/>
      <c r="O278" s="54"/>
      <c r="P278" s="54"/>
      <c r="Q278" s="54"/>
      <c r="R278" s="54"/>
    </row>
    <row r="279" spans="3:18" s="55" customFormat="1" x14ac:dyDescent="0.25">
      <c r="C279" s="97"/>
      <c r="D279" s="97"/>
      <c r="O279" s="54"/>
      <c r="P279" s="54"/>
      <c r="Q279" s="54"/>
      <c r="R279" s="54"/>
    </row>
    <row r="280" spans="3:18" s="55" customFormat="1" x14ac:dyDescent="0.25">
      <c r="C280" s="97"/>
      <c r="D280" s="97"/>
      <c r="O280" s="54"/>
      <c r="P280" s="54"/>
      <c r="Q280" s="54"/>
      <c r="R280" s="54"/>
    </row>
    <row r="281" spans="3:18" s="55" customFormat="1" x14ac:dyDescent="0.25">
      <c r="C281" s="97"/>
      <c r="D281" s="97"/>
      <c r="O281" s="54"/>
      <c r="P281" s="54"/>
      <c r="Q281" s="54"/>
      <c r="R281" s="54"/>
    </row>
    <row r="282" spans="3:18" s="55" customFormat="1" x14ac:dyDescent="0.25">
      <c r="C282" s="97"/>
      <c r="D282" s="97"/>
      <c r="O282" s="54"/>
      <c r="P282" s="54"/>
      <c r="Q282" s="54"/>
      <c r="R282" s="54"/>
    </row>
    <row r="283" spans="3:18" s="55" customFormat="1" x14ac:dyDescent="0.25">
      <c r="C283" s="97"/>
      <c r="D283" s="97"/>
      <c r="O283" s="54"/>
      <c r="P283" s="54"/>
      <c r="Q283" s="54"/>
      <c r="R283" s="54"/>
    </row>
    <row r="284" spans="3:18" s="55" customFormat="1" x14ac:dyDescent="0.25">
      <c r="C284" s="97"/>
      <c r="D284" s="97"/>
      <c r="O284" s="54"/>
      <c r="P284" s="54"/>
      <c r="Q284" s="54"/>
      <c r="R284" s="54"/>
    </row>
    <row r="285" spans="3:18" s="55" customFormat="1" x14ac:dyDescent="0.25">
      <c r="C285" s="97"/>
      <c r="D285" s="97"/>
      <c r="O285" s="54"/>
      <c r="P285" s="54"/>
      <c r="Q285" s="54"/>
      <c r="R285" s="54"/>
    </row>
    <row r="286" spans="3:18" s="55" customFormat="1" x14ac:dyDescent="0.25">
      <c r="C286" s="97"/>
      <c r="D286" s="97"/>
      <c r="O286" s="54"/>
      <c r="P286" s="54"/>
      <c r="Q286" s="54"/>
      <c r="R286" s="54"/>
    </row>
    <row r="287" spans="3:18" s="55" customFormat="1" x14ac:dyDescent="0.25">
      <c r="C287" s="97"/>
      <c r="D287" s="97"/>
      <c r="O287" s="54"/>
      <c r="P287" s="54"/>
      <c r="Q287" s="54"/>
      <c r="R287" s="54"/>
    </row>
    <row r="288" spans="3:18" s="55" customFormat="1" x14ac:dyDescent="0.25">
      <c r="C288" s="97"/>
      <c r="D288" s="97"/>
      <c r="O288" s="54"/>
      <c r="P288" s="54"/>
      <c r="Q288" s="54"/>
      <c r="R288" s="54"/>
    </row>
    <row r="289" spans="3:18" s="55" customFormat="1" x14ac:dyDescent="0.25">
      <c r="C289" s="97"/>
      <c r="D289" s="97"/>
      <c r="O289" s="54"/>
      <c r="P289" s="54"/>
      <c r="Q289" s="54"/>
      <c r="R289" s="54"/>
    </row>
    <row r="290" spans="3:18" s="55" customFormat="1" x14ac:dyDescent="0.25">
      <c r="C290" s="97"/>
      <c r="D290" s="97"/>
      <c r="O290" s="54"/>
      <c r="P290" s="54"/>
      <c r="Q290" s="54"/>
      <c r="R290" s="54"/>
    </row>
    <row r="291" spans="3:18" s="55" customFormat="1" x14ac:dyDescent="0.25">
      <c r="C291" s="97"/>
      <c r="D291" s="97"/>
      <c r="O291" s="54"/>
      <c r="P291" s="54"/>
      <c r="Q291" s="54"/>
      <c r="R291" s="54"/>
    </row>
    <row r="292" spans="3:18" s="55" customFormat="1" x14ac:dyDescent="0.25">
      <c r="C292" s="97"/>
      <c r="D292" s="97"/>
      <c r="O292" s="54"/>
      <c r="P292" s="54"/>
      <c r="Q292" s="54"/>
      <c r="R292" s="54"/>
    </row>
    <row r="293" spans="3:18" s="55" customFormat="1" x14ac:dyDescent="0.25">
      <c r="C293" s="97"/>
      <c r="D293" s="97"/>
      <c r="O293" s="54"/>
      <c r="P293" s="54"/>
      <c r="Q293" s="54"/>
      <c r="R293" s="54"/>
    </row>
    <row r="294" spans="3:18" s="55" customFormat="1" x14ac:dyDescent="0.25">
      <c r="C294" s="97"/>
      <c r="D294" s="97"/>
      <c r="O294" s="54"/>
      <c r="P294" s="54"/>
      <c r="Q294" s="54"/>
      <c r="R294" s="54"/>
    </row>
    <row r="295" spans="3:18" s="55" customFormat="1" x14ac:dyDescent="0.25">
      <c r="C295" s="97"/>
      <c r="D295" s="97"/>
      <c r="O295" s="54"/>
      <c r="P295" s="54"/>
      <c r="Q295" s="54"/>
      <c r="R295" s="54"/>
    </row>
    <row r="296" spans="3:18" s="55" customFormat="1" x14ac:dyDescent="0.25">
      <c r="C296" s="97"/>
      <c r="D296" s="97"/>
      <c r="O296" s="54"/>
      <c r="P296" s="54"/>
      <c r="Q296" s="54"/>
      <c r="R296" s="54"/>
    </row>
    <row r="297" spans="3:18" s="55" customFormat="1" x14ac:dyDescent="0.25">
      <c r="C297" s="97"/>
      <c r="D297" s="97"/>
      <c r="O297" s="54"/>
      <c r="P297" s="54"/>
      <c r="Q297" s="54"/>
      <c r="R297" s="54"/>
    </row>
    <row r="298" spans="3:18" s="55" customFormat="1" x14ac:dyDescent="0.25">
      <c r="C298" s="97"/>
      <c r="D298" s="97"/>
      <c r="O298" s="54"/>
      <c r="P298" s="54"/>
      <c r="Q298" s="54"/>
      <c r="R298" s="54"/>
    </row>
    <row r="299" spans="3:18" s="55" customFormat="1" x14ac:dyDescent="0.25">
      <c r="C299" s="97"/>
      <c r="D299" s="97"/>
      <c r="O299" s="54"/>
      <c r="P299" s="54"/>
      <c r="Q299" s="54"/>
      <c r="R299" s="54"/>
    </row>
    <row r="300" spans="3:18" s="55" customFormat="1" x14ac:dyDescent="0.25">
      <c r="C300" s="97"/>
      <c r="D300" s="97"/>
      <c r="O300" s="54"/>
      <c r="P300" s="54"/>
      <c r="Q300" s="54"/>
      <c r="R300" s="54"/>
    </row>
    <row r="301" spans="3:18" s="55" customFormat="1" x14ac:dyDescent="0.25">
      <c r="C301" s="97"/>
      <c r="D301" s="97"/>
      <c r="O301" s="54"/>
      <c r="P301" s="54"/>
      <c r="Q301" s="54"/>
      <c r="R301" s="54"/>
    </row>
    <row r="302" spans="3:18" s="55" customFormat="1" x14ac:dyDescent="0.25">
      <c r="C302" s="97"/>
      <c r="D302" s="97"/>
      <c r="O302" s="54"/>
      <c r="P302" s="54"/>
      <c r="Q302" s="54"/>
      <c r="R302" s="54"/>
    </row>
    <row r="303" spans="3:18" s="55" customFormat="1" x14ac:dyDescent="0.25">
      <c r="C303" s="97"/>
      <c r="D303" s="97"/>
      <c r="O303" s="54"/>
      <c r="P303" s="54"/>
      <c r="Q303" s="54"/>
      <c r="R303" s="54"/>
    </row>
    <row r="304" spans="3:18" s="55" customFormat="1" x14ac:dyDescent="0.25">
      <c r="C304" s="97"/>
      <c r="D304" s="97"/>
      <c r="O304" s="54"/>
      <c r="P304" s="54"/>
      <c r="Q304" s="54"/>
      <c r="R304" s="54"/>
    </row>
    <row r="305" spans="3:18" s="55" customFormat="1" x14ac:dyDescent="0.25">
      <c r="C305" s="97"/>
      <c r="D305" s="97"/>
      <c r="O305" s="54"/>
      <c r="P305" s="54"/>
      <c r="Q305" s="54"/>
      <c r="R305" s="54"/>
    </row>
    <row r="306" spans="3:18" s="55" customFormat="1" x14ac:dyDescent="0.25">
      <c r="C306" s="97"/>
      <c r="D306" s="97"/>
      <c r="O306" s="54"/>
      <c r="P306" s="54"/>
      <c r="Q306" s="54"/>
      <c r="R306" s="54"/>
    </row>
    <row r="307" spans="3:18" s="55" customFormat="1" x14ac:dyDescent="0.25">
      <c r="C307" s="97"/>
      <c r="D307" s="97"/>
      <c r="O307" s="54"/>
      <c r="P307" s="54"/>
      <c r="Q307" s="54"/>
      <c r="R307" s="54"/>
    </row>
    <row r="308" spans="3:18" s="55" customFormat="1" x14ac:dyDescent="0.25">
      <c r="C308" s="97"/>
      <c r="D308" s="97"/>
      <c r="O308" s="54"/>
      <c r="P308" s="54"/>
      <c r="Q308" s="54"/>
      <c r="R308" s="54"/>
    </row>
    <row r="309" spans="3:18" s="55" customFormat="1" x14ac:dyDescent="0.25">
      <c r="C309" s="97"/>
      <c r="D309" s="97"/>
      <c r="O309" s="54"/>
      <c r="P309" s="54"/>
      <c r="Q309" s="54"/>
      <c r="R309" s="54"/>
    </row>
    <row r="310" spans="3:18" s="55" customFormat="1" x14ac:dyDescent="0.25">
      <c r="C310" s="97"/>
      <c r="D310" s="97"/>
      <c r="O310" s="54"/>
      <c r="P310" s="54"/>
      <c r="Q310" s="54"/>
      <c r="R310" s="54"/>
    </row>
    <row r="311" spans="3:18" s="55" customFormat="1" x14ac:dyDescent="0.25">
      <c r="C311" s="97"/>
      <c r="D311" s="97"/>
      <c r="O311" s="54"/>
      <c r="P311" s="54"/>
      <c r="Q311" s="54"/>
      <c r="R311" s="54"/>
    </row>
    <row r="312" spans="3:18" s="55" customFormat="1" x14ac:dyDescent="0.25">
      <c r="C312" s="97"/>
      <c r="D312" s="97"/>
      <c r="O312" s="54"/>
      <c r="P312" s="54"/>
      <c r="Q312" s="54"/>
      <c r="R312" s="54"/>
    </row>
    <row r="313" spans="3:18" s="55" customFormat="1" x14ac:dyDescent="0.25">
      <c r="C313" s="97"/>
      <c r="D313" s="97"/>
      <c r="O313" s="54"/>
      <c r="P313" s="54"/>
      <c r="Q313" s="54"/>
      <c r="R313" s="54"/>
    </row>
    <row r="314" spans="3:18" s="55" customFormat="1" x14ac:dyDescent="0.25">
      <c r="C314" s="97"/>
      <c r="D314" s="97"/>
      <c r="O314" s="54"/>
      <c r="P314" s="54"/>
      <c r="Q314" s="54"/>
      <c r="R314" s="54"/>
    </row>
    <row r="315" spans="3:18" s="55" customFormat="1" x14ac:dyDescent="0.25">
      <c r="C315" s="97"/>
      <c r="D315" s="97"/>
      <c r="O315" s="54"/>
      <c r="P315" s="54"/>
      <c r="Q315" s="54"/>
      <c r="R315" s="54"/>
    </row>
    <row r="316" spans="3:18" s="55" customFormat="1" x14ac:dyDescent="0.25">
      <c r="C316" s="97"/>
      <c r="D316" s="97"/>
      <c r="O316" s="54"/>
      <c r="P316" s="54"/>
      <c r="Q316" s="54"/>
      <c r="R316" s="54"/>
    </row>
    <row r="317" spans="3:18" s="55" customFormat="1" x14ac:dyDescent="0.25">
      <c r="C317" s="97"/>
      <c r="D317" s="97"/>
      <c r="O317" s="54"/>
      <c r="P317" s="54"/>
      <c r="Q317" s="54"/>
      <c r="R317" s="54"/>
    </row>
    <row r="318" spans="3:18" s="55" customFormat="1" x14ac:dyDescent="0.25">
      <c r="C318" s="97"/>
      <c r="D318" s="97"/>
      <c r="O318" s="54"/>
      <c r="P318" s="54"/>
      <c r="Q318" s="54"/>
      <c r="R318" s="54"/>
    </row>
    <row r="319" spans="3:18" s="55" customFormat="1" x14ac:dyDescent="0.25">
      <c r="C319" s="97"/>
      <c r="D319" s="97"/>
      <c r="O319" s="54"/>
      <c r="P319" s="54"/>
      <c r="Q319" s="54"/>
      <c r="R319" s="54"/>
    </row>
    <row r="320" spans="3:18" s="55" customFormat="1" x14ac:dyDescent="0.25">
      <c r="C320" s="97"/>
      <c r="D320" s="97"/>
      <c r="O320" s="54"/>
      <c r="P320" s="54"/>
      <c r="Q320" s="54"/>
      <c r="R320" s="54"/>
    </row>
    <row r="321" spans="3:18" s="55" customFormat="1" x14ac:dyDescent="0.25">
      <c r="C321" s="97"/>
      <c r="D321" s="97"/>
      <c r="O321" s="54"/>
      <c r="P321" s="54"/>
      <c r="Q321" s="54"/>
      <c r="R321" s="54"/>
    </row>
    <row r="322" spans="3:18" s="55" customFormat="1" x14ac:dyDescent="0.25">
      <c r="C322" s="97"/>
      <c r="D322" s="97"/>
      <c r="O322" s="54"/>
      <c r="P322" s="54"/>
      <c r="Q322" s="54"/>
      <c r="R322" s="54"/>
    </row>
    <row r="323" spans="3:18" s="55" customFormat="1" x14ac:dyDescent="0.25">
      <c r="C323" s="97"/>
      <c r="D323" s="97"/>
      <c r="O323" s="54"/>
      <c r="P323" s="54"/>
      <c r="Q323" s="54"/>
      <c r="R323" s="54"/>
    </row>
    <row r="324" spans="3:18" s="55" customFormat="1" x14ac:dyDescent="0.25">
      <c r="C324" s="97"/>
      <c r="D324" s="97"/>
      <c r="O324" s="54"/>
      <c r="P324" s="54"/>
      <c r="Q324" s="54"/>
      <c r="R324" s="54"/>
    </row>
    <row r="325" spans="3:18" s="55" customFormat="1" x14ac:dyDescent="0.25">
      <c r="C325" s="97"/>
      <c r="D325" s="97"/>
      <c r="O325" s="54"/>
      <c r="P325" s="54"/>
      <c r="Q325" s="54"/>
      <c r="R325" s="54"/>
    </row>
    <row r="326" spans="3:18" s="55" customFormat="1" x14ac:dyDescent="0.25">
      <c r="C326" s="97"/>
      <c r="D326" s="97"/>
      <c r="O326" s="54"/>
      <c r="P326" s="54"/>
      <c r="Q326" s="54"/>
      <c r="R326" s="54"/>
    </row>
    <row r="327" spans="3:18" s="55" customFormat="1" x14ac:dyDescent="0.25">
      <c r="C327" s="97"/>
      <c r="D327" s="97"/>
      <c r="O327" s="54"/>
      <c r="P327" s="54"/>
      <c r="Q327" s="54"/>
      <c r="R327" s="54"/>
    </row>
    <row r="328" spans="3:18" s="55" customFormat="1" x14ac:dyDescent="0.25">
      <c r="C328" s="97"/>
      <c r="D328" s="97"/>
      <c r="O328" s="54"/>
      <c r="P328" s="54"/>
      <c r="Q328" s="54"/>
      <c r="R328" s="54"/>
    </row>
    <row r="329" spans="3:18" s="55" customFormat="1" x14ac:dyDescent="0.25">
      <c r="C329" s="97"/>
      <c r="D329" s="97"/>
      <c r="O329" s="54"/>
      <c r="P329" s="54"/>
      <c r="Q329" s="54"/>
      <c r="R329" s="54"/>
    </row>
    <row r="330" spans="3:18" s="55" customFormat="1" x14ac:dyDescent="0.25">
      <c r="C330" s="97"/>
      <c r="D330" s="97"/>
      <c r="O330" s="54"/>
      <c r="P330" s="54"/>
      <c r="Q330" s="54"/>
      <c r="R330" s="54"/>
    </row>
    <row r="331" spans="3:18" s="55" customFormat="1" x14ac:dyDescent="0.25">
      <c r="C331" s="97"/>
      <c r="D331" s="97"/>
      <c r="O331" s="54"/>
      <c r="P331" s="54"/>
      <c r="Q331" s="54"/>
      <c r="R331" s="54"/>
    </row>
    <row r="332" spans="3:18" s="55" customFormat="1" x14ac:dyDescent="0.25">
      <c r="C332" s="97"/>
      <c r="D332" s="97"/>
      <c r="O332" s="54"/>
      <c r="P332" s="54"/>
      <c r="Q332" s="54"/>
      <c r="R332" s="54"/>
    </row>
    <row r="333" spans="3:18" s="55" customFormat="1" x14ac:dyDescent="0.25">
      <c r="C333" s="97"/>
      <c r="D333" s="97"/>
      <c r="O333" s="54"/>
      <c r="P333" s="54"/>
      <c r="Q333" s="54"/>
      <c r="R333" s="54"/>
    </row>
    <row r="334" spans="3:18" s="55" customFormat="1" x14ac:dyDescent="0.25">
      <c r="C334" s="97"/>
      <c r="D334" s="97"/>
      <c r="O334" s="54"/>
      <c r="P334" s="54"/>
      <c r="Q334" s="54"/>
      <c r="R334" s="54"/>
    </row>
    <row r="335" spans="3:18" s="55" customFormat="1" x14ac:dyDescent="0.25">
      <c r="C335" s="97"/>
      <c r="D335" s="97"/>
      <c r="O335" s="54"/>
      <c r="P335" s="54"/>
      <c r="Q335" s="54"/>
      <c r="R335" s="54"/>
    </row>
    <row r="336" spans="3:18" s="55" customFormat="1" x14ac:dyDescent="0.25">
      <c r="C336" s="97"/>
      <c r="D336" s="97"/>
      <c r="O336" s="54"/>
      <c r="P336" s="54"/>
      <c r="Q336" s="54"/>
      <c r="R336" s="54"/>
    </row>
    <row r="337" spans="3:18" s="55" customFormat="1" x14ac:dyDescent="0.25">
      <c r="C337" s="97"/>
      <c r="D337" s="97"/>
      <c r="O337" s="54"/>
      <c r="P337" s="54"/>
      <c r="Q337" s="54"/>
      <c r="R337" s="54"/>
    </row>
    <row r="338" spans="3:18" s="55" customFormat="1" x14ac:dyDescent="0.25">
      <c r="C338" s="97"/>
      <c r="D338" s="97"/>
      <c r="O338" s="54"/>
      <c r="P338" s="54"/>
      <c r="Q338" s="54"/>
      <c r="R338" s="54"/>
    </row>
    <row r="339" spans="3:18" s="55" customFormat="1" x14ac:dyDescent="0.25">
      <c r="C339" s="97"/>
      <c r="D339" s="97"/>
      <c r="O339" s="54"/>
      <c r="P339" s="54"/>
      <c r="Q339" s="54"/>
      <c r="R339" s="54"/>
    </row>
    <row r="340" spans="3:18" s="55" customFormat="1" x14ac:dyDescent="0.25">
      <c r="C340" s="97"/>
      <c r="D340" s="97"/>
      <c r="O340" s="54"/>
      <c r="P340" s="54"/>
      <c r="Q340" s="54"/>
      <c r="R340" s="54"/>
    </row>
    <row r="341" spans="3:18" s="55" customFormat="1" x14ac:dyDescent="0.25">
      <c r="C341" s="97"/>
      <c r="D341" s="97"/>
      <c r="O341" s="54"/>
      <c r="P341" s="54"/>
      <c r="Q341" s="54"/>
      <c r="R341" s="54"/>
    </row>
    <row r="342" spans="3:18" s="55" customFormat="1" x14ac:dyDescent="0.25">
      <c r="C342" s="97"/>
      <c r="D342" s="97"/>
      <c r="O342" s="54"/>
      <c r="P342" s="54"/>
      <c r="Q342" s="54"/>
      <c r="R342" s="54"/>
    </row>
    <row r="343" spans="3:18" s="55" customFormat="1" x14ac:dyDescent="0.25">
      <c r="C343" s="97"/>
      <c r="D343" s="97"/>
      <c r="O343" s="54"/>
      <c r="P343" s="54"/>
      <c r="Q343" s="54"/>
      <c r="R343" s="54"/>
    </row>
    <row r="344" spans="3:18" s="55" customFormat="1" x14ac:dyDescent="0.25">
      <c r="C344" s="97"/>
      <c r="D344" s="97"/>
      <c r="O344" s="54"/>
      <c r="P344" s="54"/>
      <c r="Q344" s="54"/>
      <c r="R344" s="54"/>
    </row>
    <row r="345" spans="3:18" s="55" customFormat="1" x14ac:dyDescent="0.25">
      <c r="C345" s="97"/>
      <c r="D345" s="97"/>
      <c r="O345" s="54"/>
      <c r="P345" s="54"/>
      <c r="Q345" s="54"/>
      <c r="R345" s="54"/>
    </row>
    <row r="346" spans="3:18" s="55" customFormat="1" x14ac:dyDescent="0.25">
      <c r="C346" s="97"/>
      <c r="D346" s="97"/>
      <c r="O346" s="54"/>
      <c r="P346" s="54"/>
      <c r="Q346" s="54"/>
      <c r="R346" s="54"/>
    </row>
    <row r="347" spans="3:18" s="55" customFormat="1" x14ac:dyDescent="0.25">
      <c r="C347" s="97"/>
      <c r="D347" s="97"/>
      <c r="O347" s="54"/>
      <c r="P347" s="54"/>
      <c r="Q347" s="54"/>
      <c r="R347" s="54"/>
    </row>
    <row r="348" spans="3:18" s="55" customFormat="1" x14ac:dyDescent="0.25">
      <c r="C348" s="97"/>
      <c r="D348" s="97"/>
      <c r="O348" s="54"/>
      <c r="P348" s="54"/>
      <c r="Q348" s="54"/>
      <c r="R348" s="54"/>
    </row>
    <row r="349" spans="3:18" s="55" customFormat="1" x14ac:dyDescent="0.25">
      <c r="C349" s="97"/>
      <c r="D349" s="97"/>
      <c r="O349" s="54"/>
      <c r="P349" s="54"/>
      <c r="Q349" s="54"/>
      <c r="R349" s="54"/>
    </row>
    <row r="350" spans="3:18" s="55" customFormat="1" x14ac:dyDescent="0.25">
      <c r="C350" s="97"/>
      <c r="D350" s="97"/>
      <c r="O350" s="54"/>
      <c r="P350" s="54"/>
      <c r="Q350" s="54"/>
      <c r="R350" s="54"/>
    </row>
    <row r="351" spans="3:18" s="55" customFormat="1" x14ac:dyDescent="0.25">
      <c r="C351" s="97"/>
      <c r="D351" s="97"/>
      <c r="O351" s="54"/>
      <c r="P351" s="54"/>
      <c r="Q351" s="54"/>
      <c r="R351" s="54"/>
    </row>
    <row r="352" spans="3:18" s="55" customFormat="1" x14ac:dyDescent="0.25">
      <c r="C352" s="97"/>
      <c r="D352" s="97"/>
      <c r="O352" s="54"/>
      <c r="P352" s="54"/>
      <c r="Q352" s="54"/>
      <c r="R352" s="54"/>
    </row>
    <row r="353" spans="3:18" s="55" customFormat="1" x14ac:dyDescent="0.25">
      <c r="C353" s="97"/>
      <c r="D353" s="97"/>
      <c r="O353" s="54"/>
      <c r="P353" s="54"/>
      <c r="Q353" s="54"/>
      <c r="R353" s="54"/>
    </row>
    <row r="354" spans="3:18" s="55" customFormat="1" x14ac:dyDescent="0.25">
      <c r="C354" s="97"/>
      <c r="D354" s="97"/>
      <c r="O354" s="54"/>
      <c r="P354" s="54"/>
      <c r="Q354" s="54"/>
      <c r="R354" s="54"/>
    </row>
    <row r="355" spans="3:18" s="55" customFormat="1" x14ac:dyDescent="0.25">
      <c r="C355" s="97"/>
      <c r="D355" s="97"/>
      <c r="O355" s="54"/>
      <c r="P355" s="54"/>
      <c r="Q355" s="54"/>
      <c r="R355" s="54"/>
    </row>
    <row r="356" spans="3:18" s="55" customFormat="1" x14ac:dyDescent="0.25">
      <c r="C356" s="97"/>
      <c r="D356" s="97"/>
      <c r="O356" s="54"/>
      <c r="P356" s="54"/>
      <c r="Q356" s="54"/>
      <c r="R356" s="54"/>
    </row>
    <row r="357" spans="3:18" s="55" customFormat="1" x14ac:dyDescent="0.25">
      <c r="C357" s="97"/>
      <c r="D357" s="97"/>
      <c r="O357" s="54"/>
      <c r="P357" s="54"/>
      <c r="Q357" s="54"/>
      <c r="R357" s="54"/>
    </row>
    <row r="358" spans="3:18" s="55" customFormat="1" x14ac:dyDescent="0.25">
      <c r="C358" s="97"/>
      <c r="D358" s="97"/>
      <c r="O358" s="54"/>
      <c r="P358" s="54"/>
      <c r="Q358" s="54"/>
      <c r="R358" s="54"/>
    </row>
    <row r="359" spans="3:18" s="55" customFormat="1" x14ac:dyDescent="0.25">
      <c r="C359" s="97"/>
      <c r="D359" s="97"/>
      <c r="O359" s="54"/>
      <c r="P359" s="54"/>
      <c r="Q359" s="54"/>
      <c r="R359" s="54"/>
    </row>
    <row r="360" spans="3:18" s="55" customFormat="1" x14ac:dyDescent="0.25">
      <c r="C360" s="97"/>
      <c r="D360" s="97"/>
      <c r="O360" s="54"/>
      <c r="P360" s="54"/>
      <c r="Q360" s="54"/>
      <c r="R360" s="54"/>
    </row>
    <row r="361" spans="3:18" s="55" customFormat="1" x14ac:dyDescent="0.25">
      <c r="C361" s="97"/>
      <c r="D361" s="97"/>
      <c r="O361" s="54"/>
      <c r="P361" s="54"/>
      <c r="Q361" s="54"/>
      <c r="R361" s="54"/>
    </row>
    <row r="362" spans="3:18" s="55" customFormat="1" x14ac:dyDescent="0.25">
      <c r="C362" s="97"/>
      <c r="D362" s="97"/>
      <c r="O362" s="54"/>
      <c r="P362" s="54"/>
      <c r="Q362" s="54"/>
      <c r="R362" s="54"/>
    </row>
    <row r="363" spans="3:18" s="55" customFormat="1" x14ac:dyDescent="0.25">
      <c r="C363" s="97"/>
      <c r="D363" s="97"/>
      <c r="O363" s="54"/>
      <c r="P363" s="54"/>
      <c r="Q363" s="54"/>
      <c r="R363" s="54"/>
    </row>
    <row r="364" spans="3:18" s="55" customFormat="1" x14ac:dyDescent="0.25">
      <c r="C364" s="97"/>
      <c r="D364" s="97"/>
      <c r="O364" s="54"/>
      <c r="P364" s="54"/>
      <c r="Q364" s="54"/>
      <c r="R364" s="54"/>
    </row>
    <row r="365" spans="3:18" s="55" customFormat="1" x14ac:dyDescent="0.25">
      <c r="C365" s="97"/>
      <c r="D365" s="97"/>
      <c r="O365" s="54"/>
      <c r="P365" s="54"/>
      <c r="Q365" s="54"/>
      <c r="R365" s="54"/>
    </row>
    <row r="366" spans="3:18" s="55" customFormat="1" x14ac:dyDescent="0.25">
      <c r="C366" s="97"/>
      <c r="D366" s="97"/>
      <c r="O366" s="54"/>
      <c r="P366" s="54"/>
      <c r="Q366" s="54"/>
      <c r="R366" s="54"/>
    </row>
    <row r="367" spans="3:18" s="55" customFormat="1" x14ac:dyDescent="0.25">
      <c r="C367" s="97"/>
      <c r="D367" s="97"/>
      <c r="O367" s="54"/>
      <c r="P367" s="54"/>
      <c r="Q367" s="54"/>
      <c r="R367" s="54"/>
    </row>
    <row r="368" spans="3:18" s="55" customFormat="1" x14ac:dyDescent="0.25">
      <c r="C368" s="97"/>
      <c r="D368" s="97"/>
      <c r="O368" s="54"/>
      <c r="P368" s="54"/>
      <c r="Q368" s="54"/>
      <c r="R368" s="54"/>
    </row>
    <row r="369" spans="3:18" s="55" customFormat="1" x14ac:dyDescent="0.25">
      <c r="C369" s="97"/>
      <c r="D369" s="97"/>
      <c r="O369" s="54"/>
      <c r="P369" s="54"/>
      <c r="Q369" s="54"/>
      <c r="R369" s="54"/>
    </row>
    <row r="370" spans="3:18" s="55" customFormat="1" x14ac:dyDescent="0.25">
      <c r="C370" s="97"/>
      <c r="D370" s="97"/>
      <c r="O370" s="54"/>
      <c r="P370" s="54"/>
      <c r="Q370" s="54"/>
      <c r="R370" s="54"/>
    </row>
    <row r="371" spans="3:18" s="55" customFormat="1" x14ac:dyDescent="0.25">
      <c r="C371" s="97"/>
      <c r="D371" s="97"/>
      <c r="O371" s="54"/>
      <c r="P371" s="54"/>
      <c r="Q371" s="54"/>
      <c r="R371" s="54"/>
    </row>
    <row r="372" spans="3:18" s="55" customFormat="1" x14ac:dyDescent="0.25">
      <c r="C372" s="97"/>
      <c r="D372" s="97"/>
      <c r="O372" s="54"/>
      <c r="P372" s="54"/>
      <c r="Q372" s="54"/>
      <c r="R372" s="54"/>
    </row>
    <row r="373" spans="3:18" s="55" customFormat="1" x14ac:dyDescent="0.25">
      <c r="C373" s="97"/>
      <c r="D373" s="97"/>
      <c r="O373" s="54"/>
      <c r="P373" s="54"/>
      <c r="Q373" s="54"/>
      <c r="R373" s="54"/>
    </row>
    <row r="374" spans="3:18" s="55" customFormat="1" x14ac:dyDescent="0.25">
      <c r="C374" s="97"/>
      <c r="D374" s="97"/>
      <c r="O374" s="54"/>
      <c r="P374" s="54"/>
      <c r="Q374" s="54"/>
      <c r="R374" s="54"/>
    </row>
    <row r="375" spans="3:18" s="55" customFormat="1" x14ac:dyDescent="0.25">
      <c r="C375" s="97"/>
      <c r="D375" s="97"/>
      <c r="O375" s="54"/>
      <c r="P375" s="54"/>
      <c r="Q375" s="54"/>
      <c r="R375" s="54"/>
    </row>
    <row r="376" spans="3:18" s="55" customFormat="1" x14ac:dyDescent="0.25">
      <c r="C376" s="97"/>
      <c r="D376" s="97"/>
      <c r="O376" s="54"/>
      <c r="P376" s="54"/>
      <c r="Q376" s="54"/>
      <c r="R376" s="54"/>
    </row>
    <row r="377" spans="3:18" s="55" customFormat="1" x14ac:dyDescent="0.25">
      <c r="C377" s="97"/>
      <c r="D377" s="97"/>
      <c r="O377" s="54"/>
      <c r="P377" s="54"/>
      <c r="Q377" s="54"/>
      <c r="R377" s="54"/>
    </row>
    <row r="378" spans="3:18" s="55" customFormat="1" x14ac:dyDescent="0.25">
      <c r="C378" s="97"/>
      <c r="D378" s="97"/>
      <c r="O378" s="54"/>
      <c r="P378" s="54"/>
      <c r="Q378" s="54"/>
      <c r="R378" s="54"/>
    </row>
    <row r="379" spans="3:18" s="55" customFormat="1" x14ac:dyDescent="0.25">
      <c r="C379" s="97"/>
      <c r="D379" s="97"/>
      <c r="O379" s="54"/>
      <c r="P379" s="54"/>
      <c r="Q379" s="54"/>
      <c r="R379" s="54"/>
    </row>
    <row r="380" spans="3:18" s="55" customFormat="1" x14ac:dyDescent="0.25">
      <c r="C380" s="97"/>
      <c r="D380" s="97"/>
      <c r="O380" s="54"/>
      <c r="P380" s="54"/>
      <c r="Q380" s="54"/>
      <c r="R380" s="54"/>
    </row>
    <row r="381" spans="3:18" s="55" customFormat="1" x14ac:dyDescent="0.25">
      <c r="C381" s="97"/>
      <c r="D381" s="97"/>
      <c r="O381" s="54"/>
      <c r="P381" s="54"/>
      <c r="Q381" s="54"/>
      <c r="R381" s="54"/>
    </row>
    <row r="382" spans="3:18" s="55" customFormat="1" x14ac:dyDescent="0.25">
      <c r="C382" s="97"/>
      <c r="D382" s="97"/>
      <c r="O382" s="54"/>
      <c r="P382" s="54"/>
      <c r="Q382" s="54"/>
      <c r="R382" s="54"/>
    </row>
    <row r="383" spans="3:18" s="55" customFormat="1" x14ac:dyDescent="0.25">
      <c r="C383" s="97"/>
      <c r="D383" s="97"/>
      <c r="O383" s="54"/>
      <c r="P383" s="54"/>
      <c r="Q383" s="54"/>
      <c r="R383" s="54"/>
    </row>
    <row r="384" spans="3:18" s="55" customFormat="1" x14ac:dyDescent="0.25">
      <c r="C384" s="97"/>
      <c r="D384" s="97"/>
      <c r="O384" s="54"/>
      <c r="P384" s="54"/>
      <c r="Q384" s="54"/>
      <c r="R384" s="54"/>
    </row>
    <row r="385" spans="3:18" s="55" customFormat="1" x14ac:dyDescent="0.25">
      <c r="C385" s="97"/>
      <c r="D385" s="97"/>
      <c r="O385" s="54"/>
      <c r="P385" s="54"/>
      <c r="Q385" s="54"/>
      <c r="R385" s="54"/>
    </row>
    <row r="386" spans="3:18" s="55" customFormat="1" x14ac:dyDescent="0.25">
      <c r="C386" s="97"/>
      <c r="D386" s="97"/>
      <c r="O386" s="54"/>
      <c r="P386" s="54"/>
      <c r="Q386" s="54"/>
      <c r="R386" s="54"/>
    </row>
    <row r="387" spans="3:18" s="55" customFormat="1" x14ac:dyDescent="0.25">
      <c r="C387" s="97"/>
      <c r="D387" s="97"/>
      <c r="O387" s="54"/>
      <c r="P387" s="54"/>
      <c r="Q387" s="54"/>
      <c r="R387" s="54"/>
    </row>
    <row r="388" spans="3:18" s="55" customFormat="1" x14ac:dyDescent="0.25">
      <c r="C388" s="97"/>
      <c r="D388" s="97"/>
      <c r="O388" s="54"/>
      <c r="P388" s="54"/>
      <c r="Q388" s="54"/>
      <c r="R388" s="54"/>
    </row>
    <row r="389" spans="3:18" s="55" customFormat="1" x14ac:dyDescent="0.25">
      <c r="C389" s="97"/>
      <c r="D389" s="97"/>
      <c r="O389" s="54"/>
      <c r="P389" s="54"/>
      <c r="Q389" s="54"/>
      <c r="R389" s="54"/>
    </row>
    <row r="390" spans="3:18" s="55" customFormat="1" x14ac:dyDescent="0.25">
      <c r="C390" s="97"/>
      <c r="D390" s="97"/>
      <c r="O390" s="54"/>
      <c r="P390" s="54"/>
      <c r="Q390" s="54"/>
      <c r="R390" s="54"/>
    </row>
    <row r="391" spans="3:18" s="55" customFormat="1" x14ac:dyDescent="0.25">
      <c r="C391" s="97"/>
      <c r="D391" s="97"/>
      <c r="O391" s="54"/>
      <c r="P391" s="54"/>
      <c r="Q391" s="54"/>
      <c r="R391" s="54"/>
    </row>
    <row r="392" spans="3:18" s="55" customFormat="1" x14ac:dyDescent="0.25">
      <c r="C392" s="97"/>
      <c r="D392" s="97"/>
      <c r="O392" s="54"/>
      <c r="P392" s="54"/>
      <c r="Q392" s="54"/>
      <c r="R392" s="54"/>
    </row>
    <row r="393" spans="3:18" s="55" customFormat="1" x14ac:dyDescent="0.25">
      <c r="C393" s="97"/>
      <c r="D393" s="97"/>
      <c r="O393" s="54"/>
      <c r="P393" s="54"/>
      <c r="Q393" s="54"/>
      <c r="R393" s="54"/>
    </row>
    <row r="394" spans="3:18" s="55" customFormat="1" x14ac:dyDescent="0.25">
      <c r="C394" s="97"/>
      <c r="D394" s="97"/>
      <c r="O394" s="54"/>
      <c r="P394" s="54"/>
      <c r="Q394" s="54"/>
      <c r="R394" s="54"/>
    </row>
    <row r="395" spans="3:18" s="55" customFormat="1" x14ac:dyDescent="0.25">
      <c r="C395" s="97"/>
      <c r="D395" s="97"/>
      <c r="O395" s="54"/>
      <c r="P395" s="54"/>
      <c r="Q395" s="54"/>
      <c r="R395" s="54"/>
    </row>
    <row r="396" spans="3:18" s="55" customFormat="1" x14ac:dyDescent="0.25">
      <c r="C396" s="97"/>
      <c r="D396" s="97"/>
      <c r="O396" s="54"/>
      <c r="P396" s="54"/>
      <c r="Q396" s="54"/>
      <c r="R396" s="54"/>
    </row>
    <row r="397" spans="3:18" s="55" customFormat="1" x14ac:dyDescent="0.25">
      <c r="C397" s="97"/>
      <c r="D397" s="97"/>
      <c r="O397" s="54"/>
      <c r="P397" s="54"/>
      <c r="Q397" s="54"/>
      <c r="R397" s="54"/>
    </row>
    <row r="398" spans="3:18" s="55" customFormat="1" x14ac:dyDescent="0.25">
      <c r="C398" s="97"/>
      <c r="D398" s="97"/>
      <c r="O398" s="54"/>
      <c r="P398" s="54"/>
      <c r="Q398" s="54"/>
      <c r="R398" s="54"/>
    </row>
    <row r="399" spans="3:18" s="55" customFormat="1" x14ac:dyDescent="0.25">
      <c r="C399" s="97"/>
      <c r="D399" s="97"/>
      <c r="O399" s="54"/>
      <c r="P399" s="54"/>
      <c r="Q399" s="54"/>
      <c r="R399" s="54"/>
    </row>
    <row r="400" spans="3:18" s="55" customFormat="1" x14ac:dyDescent="0.25">
      <c r="C400" s="97"/>
      <c r="D400" s="97"/>
      <c r="O400" s="54"/>
      <c r="P400" s="54"/>
      <c r="Q400" s="54"/>
      <c r="R400" s="54"/>
    </row>
    <row r="401" spans="3:18" s="55" customFormat="1" x14ac:dyDescent="0.25">
      <c r="C401" s="97"/>
      <c r="D401" s="97"/>
      <c r="O401" s="54"/>
      <c r="P401" s="54"/>
      <c r="Q401" s="54"/>
      <c r="R401" s="54"/>
    </row>
    <row r="402" spans="3:18" s="55" customFormat="1" x14ac:dyDescent="0.25">
      <c r="C402" s="97"/>
      <c r="D402" s="97"/>
      <c r="O402" s="54"/>
      <c r="P402" s="54"/>
      <c r="Q402" s="54"/>
      <c r="R402" s="54"/>
    </row>
    <row r="403" spans="3:18" s="55" customFormat="1" x14ac:dyDescent="0.25">
      <c r="C403" s="97"/>
      <c r="D403" s="97"/>
      <c r="O403" s="54"/>
      <c r="P403" s="54"/>
      <c r="Q403" s="54"/>
      <c r="R403" s="54"/>
    </row>
    <row r="404" spans="3:18" s="55" customFormat="1" x14ac:dyDescent="0.25">
      <c r="C404" s="97"/>
      <c r="D404" s="97"/>
      <c r="O404" s="54"/>
      <c r="P404" s="54"/>
      <c r="Q404" s="54"/>
      <c r="R404" s="54"/>
    </row>
    <row r="405" spans="3:18" s="55" customFormat="1" x14ac:dyDescent="0.25">
      <c r="C405" s="97"/>
      <c r="D405" s="97"/>
      <c r="O405" s="54"/>
      <c r="P405" s="54"/>
      <c r="Q405" s="54"/>
      <c r="R405" s="54"/>
    </row>
    <row r="406" spans="3:18" s="55" customFormat="1" x14ac:dyDescent="0.25">
      <c r="C406" s="97"/>
      <c r="D406" s="97"/>
      <c r="O406" s="54"/>
      <c r="P406" s="54"/>
      <c r="Q406" s="54"/>
      <c r="R406" s="54"/>
    </row>
    <row r="407" spans="3:18" s="55" customFormat="1" x14ac:dyDescent="0.25">
      <c r="C407" s="97"/>
      <c r="D407" s="97"/>
      <c r="O407" s="54"/>
      <c r="P407" s="54"/>
      <c r="Q407" s="54"/>
      <c r="R407" s="54"/>
    </row>
    <row r="408" spans="3:18" s="55" customFormat="1" x14ac:dyDescent="0.25">
      <c r="C408" s="97"/>
      <c r="D408" s="97"/>
      <c r="O408" s="54"/>
      <c r="P408" s="54"/>
      <c r="Q408" s="54"/>
      <c r="R408" s="54"/>
    </row>
    <row r="409" spans="3:18" s="55" customFormat="1" x14ac:dyDescent="0.25">
      <c r="C409" s="97"/>
      <c r="D409" s="97"/>
      <c r="O409" s="54"/>
      <c r="P409" s="54"/>
      <c r="Q409" s="54"/>
      <c r="R409" s="54"/>
    </row>
    <row r="410" spans="3:18" s="55" customFormat="1" x14ac:dyDescent="0.25">
      <c r="C410" s="97"/>
      <c r="D410" s="97"/>
      <c r="O410" s="54"/>
      <c r="P410" s="54"/>
      <c r="Q410" s="54"/>
      <c r="R410" s="54"/>
    </row>
    <row r="411" spans="3:18" s="55" customFormat="1" x14ac:dyDescent="0.25">
      <c r="C411" s="97"/>
      <c r="D411" s="97"/>
      <c r="O411" s="54"/>
      <c r="P411" s="54"/>
      <c r="Q411" s="54"/>
      <c r="R411" s="54"/>
    </row>
    <row r="412" spans="3:18" s="55" customFormat="1" x14ac:dyDescent="0.25">
      <c r="C412" s="97"/>
      <c r="D412" s="97"/>
      <c r="O412" s="54"/>
      <c r="P412" s="54"/>
      <c r="Q412" s="54"/>
      <c r="R412" s="54"/>
    </row>
    <row r="413" spans="3:18" s="55" customFormat="1" x14ac:dyDescent="0.25">
      <c r="C413" s="97"/>
      <c r="D413" s="97"/>
      <c r="O413" s="54"/>
      <c r="P413" s="54"/>
      <c r="Q413" s="54"/>
      <c r="R413" s="54"/>
    </row>
    <row r="414" spans="3:18" s="55" customFormat="1" x14ac:dyDescent="0.25">
      <c r="C414" s="97"/>
      <c r="D414" s="97"/>
      <c r="O414" s="54"/>
      <c r="P414" s="54"/>
      <c r="Q414" s="54"/>
      <c r="R414" s="54"/>
    </row>
    <row r="415" spans="3:18" s="55" customFormat="1" x14ac:dyDescent="0.25">
      <c r="C415" s="97"/>
      <c r="D415" s="97"/>
      <c r="O415" s="54"/>
      <c r="P415" s="54"/>
      <c r="Q415" s="54"/>
      <c r="R415" s="54"/>
    </row>
    <row r="416" spans="3:18" s="55" customFormat="1" x14ac:dyDescent="0.25">
      <c r="C416" s="97"/>
      <c r="D416" s="97"/>
      <c r="O416" s="54"/>
      <c r="P416" s="54"/>
      <c r="Q416" s="54"/>
      <c r="R416" s="54"/>
    </row>
    <row r="417" spans="3:18" s="55" customFormat="1" x14ac:dyDescent="0.25">
      <c r="C417" s="97"/>
      <c r="D417" s="97"/>
      <c r="O417" s="54"/>
      <c r="P417" s="54"/>
      <c r="Q417" s="54"/>
      <c r="R417" s="54"/>
    </row>
    <row r="418" spans="3:18" s="55" customFormat="1" x14ac:dyDescent="0.25">
      <c r="C418" s="97"/>
      <c r="D418" s="97"/>
      <c r="O418" s="54"/>
      <c r="P418" s="54"/>
      <c r="Q418" s="54"/>
      <c r="R418" s="54"/>
    </row>
    <row r="419" spans="3:18" s="55" customFormat="1" x14ac:dyDescent="0.25">
      <c r="C419" s="97"/>
      <c r="D419" s="97"/>
      <c r="O419" s="54"/>
      <c r="P419" s="54"/>
      <c r="Q419" s="54"/>
      <c r="R419" s="54"/>
    </row>
    <row r="420" spans="3:18" s="55" customFormat="1" x14ac:dyDescent="0.25">
      <c r="C420" s="97"/>
      <c r="D420" s="97"/>
      <c r="O420" s="54"/>
      <c r="P420" s="54"/>
      <c r="Q420" s="54"/>
      <c r="R420" s="54"/>
    </row>
    <row r="421" spans="3:18" s="55" customFormat="1" x14ac:dyDescent="0.25">
      <c r="C421" s="97"/>
      <c r="D421" s="97"/>
      <c r="O421" s="54"/>
      <c r="P421" s="54"/>
      <c r="Q421" s="54"/>
      <c r="R421" s="54"/>
    </row>
    <row r="422" spans="3:18" s="55" customFormat="1" x14ac:dyDescent="0.25">
      <c r="C422" s="97"/>
      <c r="D422" s="97"/>
      <c r="O422" s="54"/>
      <c r="P422" s="54"/>
      <c r="Q422" s="54"/>
      <c r="R422" s="54"/>
    </row>
    <row r="423" spans="3:18" s="55" customFormat="1" x14ac:dyDescent="0.25">
      <c r="C423" s="97"/>
      <c r="D423" s="97"/>
      <c r="O423" s="54"/>
      <c r="P423" s="54"/>
      <c r="Q423" s="54"/>
      <c r="R423" s="54"/>
    </row>
    <row r="424" spans="3:18" s="55" customFormat="1" x14ac:dyDescent="0.25">
      <c r="C424" s="97"/>
      <c r="D424" s="97"/>
      <c r="O424" s="54"/>
      <c r="P424" s="54"/>
      <c r="Q424" s="54"/>
      <c r="R424" s="54"/>
    </row>
    <row r="425" spans="3:18" s="55" customFormat="1" x14ac:dyDescent="0.25">
      <c r="C425" s="97"/>
      <c r="D425" s="97"/>
      <c r="O425" s="54"/>
      <c r="P425" s="54"/>
      <c r="Q425" s="54"/>
      <c r="R425" s="54"/>
    </row>
    <row r="426" spans="3:18" s="55" customFormat="1" x14ac:dyDescent="0.25">
      <c r="C426" s="97"/>
      <c r="D426" s="97"/>
      <c r="O426" s="54"/>
      <c r="P426" s="54"/>
      <c r="Q426" s="54"/>
      <c r="R426" s="54"/>
    </row>
    <row r="427" spans="3:18" s="55" customFormat="1" x14ac:dyDescent="0.25">
      <c r="C427" s="97"/>
      <c r="D427" s="97"/>
      <c r="O427" s="54"/>
      <c r="P427" s="54"/>
      <c r="Q427" s="54"/>
      <c r="R427" s="54"/>
    </row>
    <row r="428" spans="3:18" s="55" customFormat="1" x14ac:dyDescent="0.25">
      <c r="C428" s="97"/>
      <c r="D428" s="97"/>
      <c r="O428" s="54"/>
      <c r="P428" s="54"/>
      <c r="Q428" s="54"/>
      <c r="R428" s="54"/>
    </row>
    <row r="429" spans="3:18" s="55" customFormat="1" x14ac:dyDescent="0.25">
      <c r="C429" s="97"/>
      <c r="D429" s="97"/>
      <c r="O429" s="54"/>
      <c r="P429" s="54"/>
      <c r="Q429" s="54"/>
      <c r="R429" s="54"/>
    </row>
    <row r="430" spans="3:18" s="55" customFormat="1" x14ac:dyDescent="0.25">
      <c r="C430" s="97"/>
      <c r="D430" s="97"/>
      <c r="O430" s="54"/>
      <c r="P430" s="54"/>
      <c r="Q430" s="54"/>
      <c r="R430" s="54"/>
    </row>
    <row r="431" spans="3:18" s="55" customFormat="1" x14ac:dyDescent="0.25">
      <c r="C431" s="97"/>
      <c r="D431" s="97"/>
      <c r="O431" s="54"/>
      <c r="P431" s="54"/>
      <c r="Q431" s="54"/>
      <c r="R431" s="54"/>
    </row>
    <row r="432" spans="3:18" s="55" customFormat="1" x14ac:dyDescent="0.25">
      <c r="C432" s="97"/>
      <c r="D432" s="97"/>
      <c r="O432" s="54"/>
      <c r="P432" s="54"/>
      <c r="Q432" s="54"/>
      <c r="R432" s="54"/>
    </row>
    <row r="433" spans="3:18" s="55" customFormat="1" x14ac:dyDescent="0.25">
      <c r="C433" s="97"/>
      <c r="D433" s="97"/>
      <c r="O433" s="54"/>
      <c r="P433" s="54"/>
      <c r="Q433" s="54"/>
      <c r="R433" s="54"/>
    </row>
    <row r="434" spans="3:18" s="55" customFormat="1" x14ac:dyDescent="0.25">
      <c r="C434" s="97"/>
      <c r="D434" s="97"/>
      <c r="O434" s="54"/>
      <c r="P434" s="54"/>
      <c r="Q434" s="54"/>
      <c r="R434" s="54"/>
    </row>
    <row r="435" spans="3:18" s="55" customFormat="1" x14ac:dyDescent="0.25">
      <c r="C435" s="97"/>
      <c r="D435" s="97"/>
      <c r="O435" s="54"/>
      <c r="P435" s="54"/>
      <c r="Q435" s="54"/>
      <c r="R435" s="54"/>
    </row>
    <row r="436" spans="3:18" s="55" customFormat="1" x14ac:dyDescent="0.25">
      <c r="C436" s="97"/>
      <c r="D436" s="97"/>
      <c r="O436" s="54"/>
      <c r="P436" s="54"/>
      <c r="Q436" s="54"/>
      <c r="R436" s="54"/>
    </row>
    <row r="437" spans="3:18" s="55" customFormat="1" x14ac:dyDescent="0.25">
      <c r="C437" s="97"/>
      <c r="D437" s="97"/>
      <c r="O437" s="54"/>
      <c r="P437" s="54"/>
      <c r="Q437" s="54"/>
      <c r="R437" s="54"/>
    </row>
    <row r="438" spans="3:18" s="55" customFormat="1" x14ac:dyDescent="0.25">
      <c r="C438" s="97"/>
      <c r="D438" s="97"/>
      <c r="O438" s="54"/>
      <c r="P438" s="54"/>
      <c r="Q438" s="54"/>
      <c r="R438" s="54"/>
    </row>
    <row r="439" spans="3:18" s="55" customFormat="1" x14ac:dyDescent="0.25">
      <c r="C439" s="97"/>
      <c r="D439" s="97"/>
      <c r="O439" s="54"/>
      <c r="P439" s="54"/>
      <c r="Q439" s="54"/>
      <c r="R439" s="54"/>
    </row>
    <row r="440" spans="3:18" s="55" customFormat="1" x14ac:dyDescent="0.25">
      <c r="C440" s="97"/>
      <c r="D440" s="97"/>
      <c r="O440" s="54"/>
      <c r="P440" s="54"/>
      <c r="Q440" s="54"/>
      <c r="R440" s="54"/>
    </row>
    <row r="441" spans="3:18" s="55" customFormat="1" x14ac:dyDescent="0.25">
      <c r="C441" s="97"/>
      <c r="D441" s="97"/>
      <c r="O441" s="54"/>
      <c r="P441" s="54"/>
      <c r="Q441" s="54"/>
      <c r="R441" s="54"/>
    </row>
    <row r="442" spans="3:18" s="55" customFormat="1" x14ac:dyDescent="0.25">
      <c r="C442" s="97"/>
      <c r="D442" s="97"/>
      <c r="O442" s="54"/>
      <c r="P442" s="54"/>
      <c r="Q442" s="54"/>
      <c r="R442" s="54"/>
    </row>
    <row r="443" spans="3:18" s="55" customFormat="1" x14ac:dyDescent="0.25">
      <c r="C443" s="97"/>
      <c r="D443" s="97"/>
      <c r="O443" s="54"/>
      <c r="P443" s="54"/>
      <c r="Q443" s="54"/>
      <c r="R443" s="54"/>
    </row>
    <row r="444" spans="3:18" s="55" customFormat="1" x14ac:dyDescent="0.25">
      <c r="C444" s="97"/>
      <c r="D444" s="97"/>
      <c r="O444" s="54"/>
      <c r="P444" s="54"/>
      <c r="Q444" s="54"/>
      <c r="R444" s="54"/>
    </row>
    <row r="445" spans="3:18" s="55" customFormat="1" x14ac:dyDescent="0.25">
      <c r="C445" s="97"/>
      <c r="D445" s="97"/>
      <c r="O445" s="54"/>
      <c r="P445" s="54"/>
      <c r="Q445" s="54"/>
      <c r="R445" s="54"/>
    </row>
    <row r="446" spans="3:18" s="55" customFormat="1" x14ac:dyDescent="0.25">
      <c r="C446" s="97"/>
      <c r="D446" s="97"/>
      <c r="O446" s="54"/>
      <c r="P446" s="54"/>
      <c r="Q446" s="54"/>
      <c r="R446" s="54"/>
    </row>
    <row r="447" spans="3:18" s="55" customFormat="1" x14ac:dyDescent="0.25">
      <c r="C447" s="97"/>
      <c r="D447" s="97"/>
      <c r="O447" s="54"/>
      <c r="P447" s="54"/>
      <c r="Q447" s="54"/>
      <c r="R447" s="54"/>
    </row>
    <row r="448" spans="3:18" s="55" customFormat="1" x14ac:dyDescent="0.25">
      <c r="C448" s="97"/>
      <c r="D448" s="97"/>
      <c r="O448" s="54"/>
      <c r="P448" s="54"/>
      <c r="Q448" s="54"/>
      <c r="R448" s="54"/>
    </row>
    <row r="449" spans="3:18" s="55" customFormat="1" x14ac:dyDescent="0.25">
      <c r="C449" s="97"/>
      <c r="D449" s="97"/>
      <c r="O449" s="54"/>
      <c r="P449" s="54"/>
      <c r="Q449" s="54"/>
      <c r="R449" s="54"/>
    </row>
    <row r="450" spans="3:18" s="55" customFormat="1" x14ac:dyDescent="0.25">
      <c r="C450" s="97"/>
      <c r="D450" s="97"/>
      <c r="O450" s="54"/>
      <c r="P450" s="54"/>
      <c r="Q450" s="54"/>
      <c r="R450" s="54"/>
    </row>
    <row r="451" spans="3:18" s="55" customFormat="1" x14ac:dyDescent="0.25">
      <c r="C451" s="97"/>
      <c r="D451" s="97"/>
      <c r="O451" s="54"/>
      <c r="P451" s="54"/>
      <c r="Q451" s="54"/>
      <c r="R451" s="54"/>
    </row>
    <row r="452" spans="3:18" s="55" customFormat="1" x14ac:dyDescent="0.25">
      <c r="C452" s="97"/>
      <c r="D452" s="97"/>
      <c r="O452" s="54"/>
      <c r="P452" s="54"/>
      <c r="Q452" s="54"/>
      <c r="R452" s="54"/>
    </row>
    <row r="453" spans="3:18" s="55" customFormat="1" x14ac:dyDescent="0.25">
      <c r="C453" s="97"/>
      <c r="D453" s="97"/>
      <c r="O453" s="54"/>
      <c r="P453" s="54"/>
      <c r="Q453" s="54"/>
      <c r="R453" s="54"/>
    </row>
    <row r="454" spans="3:18" s="55" customFormat="1" x14ac:dyDescent="0.25">
      <c r="C454" s="97"/>
      <c r="D454" s="97"/>
      <c r="O454" s="54"/>
      <c r="P454" s="54"/>
      <c r="Q454" s="54"/>
      <c r="R454" s="54"/>
    </row>
    <row r="455" spans="3:18" s="55" customFormat="1" x14ac:dyDescent="0.25">
      <c r="C455" s="97"/>
      <c r="D455" s="97"/>
      <c r="O455" s="54"/>
      <c r="P455" s="54"/>
      <c r="Q455" s="54"/>
      <c r="R455" s="54"/>
    </row>
    <row r="456" spans="3:18" s="55" customFormat="1" x14ac:dyDescent="0.25">
      <c r="C456" s="97"/>
      <c r="D456" s="97"/>
      <c r="O456" s="54"/>
      <c r="P456" s="54"/>
      <c r="Q456" s="54"/>
      <c r="R456" s="54"/>
    </row>
    <row r="457" spans="3:18" s="55" customFormat="1" x14ac:dyDescent="0.25">
      <c r="C457" s="97"/>
      <c r="D457" s="97"/>
      <c r="O457" s="54"/>
      <c r="P457" s="54"/>
      <c r="Q457" s="54"/>
      <c r="R457" s="54"/>
    </row>
    <row r="458" spans="3:18" s="55" customFormat="1" x14ac:dyDescent="0.25">
      <c r="C458" s="97"/>
      <c r="D458" s="97"/>
      <c r="O458" s="54"/>
      <c r="P458" s="54"/>
      <c r="Q458" s="54"/>
      <c r="R458" s="54"/>
    </row>
    <row r="459" spans="3:18" s="55" customFormat="1" x14ac:dyDescent="0.25">
      <c r="C459" s="97"/>
      <c r="D459" s="97"/>
      <c r="O459" s="54"/>
      <c r="P459" s="54"/>
      <c r="Q459" s="54"/>
      <c r="R459" s="54"/>
    </row>
    <row r="460" spans="3:18" s="55" customFormat="1" x14ac:dyDescent="0.25">
      <c r="C460" s="97"/>
      <c r="D460" s="97"/>
      <c r="O460" s="54"/>
      <c r="P460" s="54"/>
      <c r="Q460" s="54"/>
      <c r="R460" s="54"/>
    </row>
    <row r="461" spans="3:18" s="55" customFormat="1" x14ac:dyDescent="0.25">
      <c r="C461" s="97"/>
      <c r="D461" s="97"/>
      <c r="O461" s="54"/>
      <c r="P461" s="54"/>
      <c r="Q461" s="54"/>
      <c r="R461" s="54"/>
    </row>
    <row r="462" spans="3:18" s="55" customFormat="1" x14ac:dyDescent="0.25">
      <c r="C462" s="97"/>
      <c r="D462" s="97"/>
      <c r="O462" s="54"/>
      <c r="P462" s="54"/>
      <c r="Q462" s="54"/>
      <c r="R462" s="54"/>
    </row>
    <row r="463" spans="3:18" x14ac:dyDescent="0.25">
      <c r="E463" s="55"/>
      <c r="F463" s="55"/>
      <c r="G463" s="55"/>
      <c r="H463" s="55"/>
      <c r="I463" s="55"/>
      <c r="J463" s="55"/>
      <c r="K463" s="55"/>
      <c r="L463" s="55"/>
    </row>
    <row r="464" spans="3:18" x14ac:dyDescent="0.25">
      <c r="E464" s="55"/>
      <c r="F464" s="55"/>
      <c r="G464" s="55"/>
      <c r="H464" s="55"/>
      <c r="I464" s="55"/>
      <c r="J464" s="55"/>
      <c r="K464" s="55"/>
      <c r="L464" s="55"/>
    </row>
    <row r="465" spans="5:12" x14ac:dyDescent="0.25">
      <c r="E465" s="55"/>
      <c r="F465" s="55"/>
      <c r="G465" s="55"/>
      <c r="H465" s="55"/>
      <c r="I465" s="55"/>
      <c r="J465" s="55"/>
      <c r="K465" s="55"/>
      <c r="L465" s="55"/>
    </row>
    <row r="466" spans="5:12" x14ac:dyDescent="0.25">
      <c r="E466" s="55"/>
      <c r="F466" s="55"/>
      <c r="G466" s="55"/>
      <c r="H466" s="55"/>
      <c r="I466" s="55"/>
      <c r="J466" s="55"/>
      <c r="K466" s="55"/>
      <c r="L466" s="55"/>
    </row>
    <row r="467" spans="5:12" x14ac:dyDescent="0.25">
      <c r="E467" s="55"/>
      <c r="F467" s="55"/>
      <c r="G467" s="55"/>
      <c r="H467" s="55"/>
      <c r="I467" s="55"/>
      <c r="J467" s="55"/>
      <c r="K467" s="55"/>
      <c r="L467" s="55"/>
    </row>
    <row r="468" spans="5:12" x14ac:dyDescent="0.25">
      <c r="E468" s="55"/>
      <c r="F468" s="55"/>
      <c r="G468" s="55"/>
      <c r="H468" s="55"/>
      <c r="I468" s="55"/>
      <c r="J468" s="55"/>
      <c r="K468" s="55"/>
      <c r="L468" s="55"/>
    </row>
  </sheetData>
  <sheetProtection password="CCB7" sheet="1" selectLockedCells="1"/>
  <mergeCells count="112">
    <mergeCell ref="B2:N2"/>
    <mergeCell ref="B3:N3"/>
    <mergeCell ref="E147:G147"/>
    <mergeCell ref="E148:E149"/>
    <mergeCell ref="F148:G148"/>
    <mergeCell ref="I148:L149"/>
    <mergeCell ref="E21:L21"/>
    <mergeCell ref="E22:L22"/>
    <mergeCell ref="E25:L25"/>
    <mergeCell ref="E26:F27"/>
    <mergeCell ref="G26:G27"/>
    <mergeCell ref="H26:I26"/>
    <mergeCell ref="K26:L26"/>
    <mergeCell ref="H91:I91"/>
    <mergeCell ref="K91:L91"/>
    <mergeCell ref="E28:F28"/>
    <mergeCell ref="E144:L144"/>
    <mergeCell ref="E130:L130"/>
    <mergeCell ref="E105:L105"/>
    <mergeCell ref="E143:G143"/>
    <mergeCell ref="E139:F139"/>
    <mergeCell ref="E140:F140"/>
    <mergeCell ref="E141:F141"/>
    <mergeCell ref="E142:F142"/>
    <mergeCell ref="E29:F29"/>
    <mergeCell ref="E30:F30"/>
    <mergeCell ref="E31:F31"/>
    <mergeCell ref="E32:F32"/>
    <mergeCell ref="E35:F35"/>
    <mergeCell ref="E33:F33"/>
    <mergeCell ref="E34:F34"/>
    <mergeCell ref="Q3:S3"/>
    <mergeCell ref="E8:L8"/>
    <mergeCell ref="E9:E10"/>
    <mergeCell ref="F9:F10"/>
    <mergeCell ref="G9:G10"/>
    <mergeCell ref="H9:I9"/>
    <mergeCell ref="K9:L9"/>
    <mergeCell ref="E37:L37"/>
    <mergeCell ref="E38:L38"/>
    <mergeCell ref="E78:L78"/>
    <mergeCell ref="H79:I79"/>
    <mergeCell ref="K79:L79"/>
    <mergeCell ref="E41:L41"/>
    <mergeCell ref="E42:G42"/>
    <mergeCell ref="H42:I42"/>
    <mergeCell ref="K42:L42"/>
    <mergeCell ref="E43:F43"/>
    <mergeCell ref="E44:F44"/>
    <mergeCell ref="E45:F45"/>
    <mergeCell ref="E48:F48"/>
    <mergeCell ref="E49:F49"/>
    <mergeCell ref="E50:F50"/>
    <mergeCell ref="E51:F51"/>
    <mergeCell ref="E54:F54"/>
    <mergeCell ref="E55:F55"/>
    <mergeCell ref="E46:F46"/>
    <mergeCell ref="E47:F47"/>
    <mergeCell ref="E56:F56"/>
    <mergeCell ref="E58:F58"/>
    <mergeCell ref="E67:F67"/>
    <mergeCell ref="E68:F68"/>
    <mergeCell ref="E145:L145"/>
    <mergeCell ref="E117:F117"/>
    <mergeCell ref="E118:F118"/>
    <mergeCell ref="E119:F119"/>
    <mergeCell ref="E120:F120"/>
    <mergeCell ref="E121:F121"/>
    <mergeCell ref="E122:F122"/>
    <mergeCell ref="E123:F123"/>
    <mergeCell ref="E127:L127"/>
    <mergeCell ref="E124:G124"/>
    <mergeCell ref="E133:F133"/>
    <mergeCell ref="E134:F134"/>
    <mergeCell ref="E135:F135"/>
    <mergeCell ref="E136:F136"/>
    <mergeCell ref="E137:F137"/>
    <mergeCell ref="E138:F138"/>
    <mergeCell ref="E126:L126"/>
    <mergeCell ref="E131:F132"/>
    <mergeCell ref="G131:G132"/>
    <mergeCell ref="H115:I115"/>
    <mergeCell ref="K115:L115"/>
    <mergeCell ref="E74:L74"/>
    <mergeCell ref="E75:L75"/>
    <mergeCell ref="E72:F72"/>
    <mergeCell ref="E101:L101"/>
    <mergeCell ref="E102:L102"/>
    <mergeCell ref="H131:I131"/>
    <mergeCell ref="K131:L131"/>
    <mergeCell ref="E116:F116"/>
    <mergeCell ref="E114:F114"/>
    <mergeCell ref="E106:G106"/>
    <mergeCell ref="E115:G115"/>
    <mergeCell ref="H106:I106"/>
    <mergeCell ref="K106:L106"/>
    <mergeCell ref="E69:F69"/>
    <mergeCell ref="E70:F70"/>
    <mergeCell ref="E71:F71"/>
    <mergeCell ref="E64:G64"/>
    <mergeCell ref="E53:G53"/>
    <mergeCell ref="H53:I53"/>
    <mergeCell ref="K53:L53"/>
    <mergeCell ref="H64:I64"/>
    <mergeCell ref="K64:L64"/>
    <mergeCell ref="E65:F65"/>
    <mergeCell ref="E66:F66"/>
    <mergeCell ref="E57:F57"/>
    <mergeCell ref="E59:F59"/>
    <mergeCell ref="E60:F60"/>
    <mergeCell ref="E61:F61"/>
    <mergeCell ref="E62:F62"/>
  </mergeCells>
  <dataValidations count="6">
    <dataValidation type="list" allowBlank="1" showInputMessage="1" showErrorMessage="1" sqref="E93:E98" xr:uid="{00000000-0002-0000-0400-000000000000}">
      <formula1>$P$93:$P$96</formula1>
    </dataValidation>
    <dataValidation type="list" allowBlank="1" showInputMessage="1" showErrorMessage="1" sqref="E81:E89" xr:uid="{00000000-0002-0000-0400-000001000000}">
      <formula1>$P$79:$P$85</formula1>
    </dataValidation>
    <dataValidation type="decimal" operator="greaterThan" allowBlank="1" showInputMessage="1" showErrorMessage="1" sqref="F81:H89 G28:G35 G133:H142 F93:H98 I28:I35 F108:H113 G117:H123 G66:H71 G44:G51 G55:H55 G56 G57:H57 G59:H62 G58 F11:H19" xr:uid="{00000000-0002-0000-0400-000002000000}">
      <formula1>0</formula1>
    </dataValidation>
    <dataValidation type="list" allowBlank="1" showInputMessage="1" showErrorMessage="1" sqref="E11:E19" xr:uid="{00000000-0002-0000-0400-000003000000}">
      <formula1>$P$13:$P$16</formula1>
    </dataValidation>
    <dataValidation type="list" allowBlank="1" showInputMessage="1" showErrorMessage="1" sqref="E28:F35" xr:uid="{00000000-0002-0000-0400-000004000000}">
      <formula1>$P$26:$P$31</formula1>
    </dataValidation>
    <dataValidation type="list" allowBlank="1" showInputMessage="1" showErrorMessage="1" sqref="E108:E113" xr:uid="{00000000-0002-0000-0400-000005000000}">
      <formula1>$P$107:$P$109</formula1>
    </dataValidation>
  </dataValidations>
  <pageMargins left="0.7" right="0.7" top="0.75" bottom="0.75" header="0.3" footer="0.3"/>
  <pageSetup scale="48" orientation="landscape" r:id="rId1"/>
  <headerFooter>
    <oddHeader>Page &amp;P</oddHeader>
  </headerFooter>
  <rowBreaks count="5" manualBreakCount="5">
    <brk id="22" min="1" max="13" man="1"/>
    <brk id="38" min="1" max="13" man="1"/>
    <brk id="75" min="1" max="13" man="1"/>
    <brk id="102" min="1" max="13" man="1"/>
    <brk id="145"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AOD420"/>
  <sheetViews>
    <sheetView showGridLines="0" zoomScaleNormal="100" zoomScaleSheetLayoutView="100" workbookViewId="0">
      <pane ySplit="2" topLeftCell="A3" activePane="bottomLeft" state="frozen"/>
      <selection pane="bottomLeft" activeCell="G10" sqref="G10"/>
    </sheetView>
  </sheetViews>
  <sheetFormatPr defaultColWidth="9.140625" defaultRowHeight="15.75" x14ac:dyDescent="0.25"/>
  <cols>
    <col min="1" max="1" width="2.7109375" style="55" customWidth="1"/>
    <col min="2" max="2" width="4" style="55" customWidth="1"/>
    <col min="3" max="3" width="3.42578125" style="97" bestFit="1" customWidth="1"/>
    <col min="4" max="4" width="2.7109375" style="97" customWidth="1"/>
    <col min="5" max="5" width="30.5703125" style="56" customWidth="1"/>
    <col min="6" max="6" width="17.7109375" style="56" customWidth="1"/>
    <col min="7" max="7" width="22.28515625" style="56" customWidth="1"/>
    <col min="8" max="9" width="17.7109375" style="56" customWidth="1"/>
    <col min="10" max="10" width="0.42578125" style="58" customWidth="1"/>
    <col min="11" max="12" width="17.7109375" style="56" customWidth="1"/>
    <col min="13" max="13" width="5.140625" style="55" customWidth="1"/>
    <col min="14" max="14" width="5.7109375" style="55" customWidth="1"/>
    <col min="15" max="15" width="15.42578125" style="54" hidden="1" customWidth="1"/>
    <col min="16" max="16" width="33.28515625" style="54" hidden="1" customWidth="1"/>
    <col min="17" max="17" width="15.42578125" style="54" hidden="1" customWidth="1"/>
    <col min="18" max="18" width="10.85546875" style="54" hidden="1" customWidth="1"/>
    <col min="19" max="20" width="9.140625" style="55" customWidth="1"/>
    <col min="21" max="22" width="9.140625" style="55"/>
    <col min="23" max="16384" width="9.140625" style="56"/>
  </cols>
  <sheetData>
    <row r="1" spans="1:1070" ht="9" customHeight="1" thickBot="1" x14ac:dyDescent="0.3">
      <c r="A1" s="47"/>
      <c r="B1" s="48"/>
      <c r="C1" s="49"/>
      <c r="D1" s="49"/>
      <c r="E1" s="50"/>
      <c r="F1" s="50"/>
      <c r="G1" s="50"/>
      <c r="H1" s="50"/>
      <c r="I1" s="50"/>
      <c r="J1" s="51"/>
      <c r="K1" s="50"/>
      <c r="L1" s="50"/>
      <c r="M1" s="48"/>
      <c r="N1" s="52"/>
      <c r="O1" s="53"/>
      <c r="Q1" s="53"/>
    </row>
    <row r="2" spans="1:1070" s="58" customFormat="1" ht="26.25" customHeight="1" x14ac:dyDescent="0.25">
      <c r="A2" s="57"/>
      <c r="B2" s="695" t="s">
        <v>22</v>
      </c>
      <c r="C2" s="696"/>
      <c r="D2" s="696"/>
      <c r="E2" s="696"/>
      <c r="F2" s="696"/>
      <c r="G2" s="696"/>
      <c r="H2" s="696"/>
      <c r="I2" s="696"/>
      <c r="J2" s="696"/>
      <c r="K2" s="696"/>
      <c r="L2" s="696"/>
      <c r="M2" s="696"/>
      <c r="N2" s="697"/>
      <c r="O2" s="53"/>
      <c r="P2" s="54"/>
      <c r="Q2" s="54"/>
      <c r="R2" s="54"/>
      <c r="S2" s="55"/>
      <c r="T2" s="55"/>
      <c r="U2" s="55"/>
      <c r="V2" s="55"/>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row>
    <row r="3" spans="1:1070" s="55" customFormat="1" ht="21.75" customHeight="1" thickBot="1" x14ac:dyDescent="0.3">
      <c r="A3" s="59"/>
      <c r="B3" s="811" t="s">
        <v>610</v>
      </c>
      <c r="C3" s="812"/>
      <c r="D3" s="812"/>
      <c r="E3" s="812"/>
      <c r="F3" s="812"/>
      <c r="G3" s="812"/>
      <c r="H3" s="812"/>
      <c r="I3" s="812"/>
      <c r="J3" s="812"/>
      <c r="K3" s="812"/>
      <c r="L3" s="812"/>
      <c r="M3" s="812"/>
      <c r="N3" s="813"/>
      <c r="O3" s="53"/>
      <c r="P3" s="54"/>
      <c r="Q3" s="369"/>
      <c r="R3" s="369"/>
      <c r="S3" s="369"/>
      <c r="T3" s="369"/>
      <c r="U3" s="369"/>
      <c r="V3" s="369"/>
    </row>
    <row r="4" spans="1:1070" s="55" customFormat="1" ht="18" customHeight="1" thickBot="1" x14ac:dyDescent="0.3">
      <c r="B4" s="47"/>
      <c r="C4" s="60"/>
      <c r="D4" s="60"/>
      <c r="E4" s="81"/>
      <c r="F4" s="81"/>
      <c r="G4" s="82"/>
      <c r="H4" s="47"/>
      <c r="I4" s="47"/>
      <c r="J4" s="47"/>
      <c r="K4" s="47"/>
      <c r="L4" s="47"/>
      <c r="M4" s="47"/>
      <c r="N4" s="47"/>
      <c r="O4" s="53"/>
      <c r="P4" s="54" t="s">
        <v>205</v>
      </c>
      <c r="Q4" s="54"/>
      <c r="R4" s="54"/>
    </row>
    <row r="5" spans="1:1070" s="55" customFormat="1" ht="18" customHeight="1" x14ac:dyDescent="0.25">
      <c r="B5" s="47"/>
      <c r="C5" s="60" t="s">
        <v>9</v>
      </c>
      <c r="D5" s="47"/>
      <c r="E5" s="3" t="s">
        <v>27</v>
      </c>
      <c r="F5" s="4"/>
      <c r="G5" s="4"/>
      <c r="H5" s="4"/>
      <c r="I5" s="4"/>
      <c r="J5" s="4"/>
      <c r="K5" s="4"/>
      <c r="L5" s="5"/>
      <c r="M5" s="19"/>
      <c r="N5" s="47"/>
      <c r="O5" s="53"/>
      <c r="P5" s="581">
        <f>'1. Currency and Instructions'!F25</f>
        <v>0</v>
      </c>
      <c r="Q5" s="54"/>
      <c r="R5" s="54"/>
    </row>
    <row r="6" spans="1:1070" s="55" customFormat="1" ht="61.5" customHeight="1" x14ac:dyDescent="0.25">
      <c r="B6" s="47"/>
      <c r="C6" s="60"/>
      <c r="D6" s="85"/>
      <c r="E6" s="685" t="s">
        <v>564</v>
      </c>
      <c r="F6" s="644"/>
      <c r="G6" s="644"/>
      <c r="H6" s="644"/>
      <c r="I6" s="644"/>
      <c r="J6" s="644"/>
      <c r="K6" s="644"/>
      <c r="L6" s="645"/>
      <c r="M6" s="18"/>
      <c r="N6" s="47"/>
      <c r="O6" s="53"/>
      <c r="P6" s="54"/>
      <c r="Q6" s="54"/>
      <c r="R6" s="54"/>
    </row>
    <row r="7" spans="1:1070" s="55" customFormat="1" ht="20.100000000000001" customHeight="1" x14ac:dyDescent="0.25">
      <c r="B7" s="47"/>
      <c r="C7" s="60"/>
      <c r="D7" s="85"/>
      <c r="E7" s="702" t="s">
        <v>176</v>
      </c>
      <c r="F7" s="690" t="s">
        <v>84</v>
      </c>
      <c r="G7" s="740" t="s">
        <v>178</v>
      </c>
      <c r="H7" s="808" t="s">
        <v>87</v>
      </c>
      <c r="I7" s="809"/>
      <c r="J7" s="15"/>
      <c r="K7" s="808" t="s">
        <v>88</v>
      </c>
      <c r="L7" s="810"/>
      <c r="M7" s="7"/>
      <c r="N7" s="47"/>
      <c r="O7" s="53"/>
      <c r="P7" s="54" t="s">
        <v>10</v>
      </c>
      <c r="Q7" s="54"/>
      <c r="R7" s="54"/>
    </row>
    <row r="8" spans="1:1070" s="55" customFormat="1" ht="30" customHeight="1" x14ac:dyDescent="0.25">
      <c r="B8" s="47"/>
      <c r="C8" s="60"/>
      <c r="D8" s="24"/>
      <c r="E8" s="703"/>
      <c r="F8" s="690"/>
      <c r="G8" s="741"/>
      <c r="H8" s="270" t="s">
        <v>177</v>
      </c>
      <c r="I8" s="14" t="s">
        <v>76</v>
      </c>
      <c r="J8" s="16"/>
      <c r="K8" s="270" t="s">
        <v>177</v>
      </c>
      <c r="L8" s="23" t="s">
        <v>76</v>
      </c>
      <c r="M8" s="7"/>
      <c r="N8" s="47"/>
      <c r="O8" s="53"/>
      <c r="P8" s="54" t="s">
        <v>26</v>
      </c>
      <c r="Q8" s="54" t="s">
        <v>599</v>
      </c>
      <c r="R8" s="54"/>
    </row>
    <row r="9" spans="1:1070" s="55" customFormat="1" ht="15" customHeight="1" x14ac:dyDescent="0.25">
      <c r="B9" s="86"/>
      <c r="C9" s="60"/>
      <c r="D9" s="24"/>
      <c r="E9" s="98"/>
      <c r="F9" s="285"/>
      <c r="G9" s="287"/>
      <c r="H9" s="269"/>
      <c r="I9" s="29">
        <f t="shared" ref="I9:I22" si="0">(F9*G9*H9)</f>
        <v>0</v>
      </c>
      <c r="J9" s="16"/>
      <c r="K9" s="283" t="str">
        <f t="shared" ref="K9:K22" si="1">IFERROR(H9/$P$5,"")</f>
        <v/>
      </c>
      <c r="L9" s="379" t="str">
        <f t="shared" ref="L9:L22" si="2">IFERROR(I9/$P$5,"")</f>
        <v/>
      </c>
      <c r="M9" s="7"/>
      <c r="N9" s="47"/>
      <c r="O9" s="53"/>
      <c r="P9" s="54" t="s">
        <v>28</v>
      </c>
      <c r="Q9" s="54">
        <f t="shared" ref="Q9:Q22" si="3">F9*G9</f>
        <v>0</v>
      </c>
      <c r="R9" s="54"/>
    </row>
    <row r="10" spans="1:1070" s="55" customFormat="1" ht="15" customHeight="1" x14ac:dyDescent="0.25">
      <c r="B10" s="47"/>
      <c r="C10" s="60"/>
      <c r="D10" s="24"/>
      <c r="E10" s="98"/>
      <c r="F10" s="285"/>
      <c r="G10" s="287"/>
      <c r="H10" s="269"/>
      <c r="I10" s="29">
        <f t="shared" si="0"/>
        <v>0</v>
      </c>
      <c r="J10" s="16"/>
      <c r="K10" s="283" t="str">
        <f t="shared" si="1"/>
        <v/>
      </c>
      <c r="L10" s="379" t="str">
        <f t="shared" si="2"/>
        <v/>
      </c>
      <c r="M10" s="7"/>
      <c r="N10" s="47"/>
      <c r="O10" s="53"/>
      <c r="P10" s="54" t="s">
        <v>29</v>
      </c>
      <c r="Q10" s="54">
        <f t="shared" si="3"/>
        <v>0</v>
      </c>
      <c r="R10" s="54"/>
    </row>
    <row r="11" spans="1:1070" s="55" customFormat="1" ht="15" customHeight="1" x14ac:dyDescent="0.25">
      <c r="B11" s="47"/>
      <c r="C11" s="60"/>
      <c r="D11" s="24"/>
      <c r="E11" s="98"/>
      <c r="F11" s="285"/>
      <c r="G11" s="287"/>
      <c r="H11" s="269"/>
      <c r="I11" s="29">
        <f t="shared" si="0"/>
        <v>0</v>
      </c>
      <c r="J11" s="16"/>
      <c r="K11" s="283" t="str">
        <f t="shared" si="1"/>
        <v/>
      </c>
      <c r="L11" s="379" t="str">
        <f t="shared" si="2"/>
        <v/>
      </c>
      <c r="M11" s="7"/>
      <c r="N11" s="47"/>
      <c r="O11" s="53"/>
      <c r="P11" s="54" t="s">
        <v>30</v>
      </c>
      <c r="Q11" s="54">
        <f t="shared" si="3"/>
        <v>0</v>
      </c>
      <c r="R11" s="54"/>
    </row>
    <row r="12" spans="1:1070" s="55" customFormat="1" ht="15" customHeight="1" x14ac:dyDescent="0.25">
      <c r="B12" s="47"/>
      <c r="C12" s="60"/>
      <c r="D12" s="24"/>
      <c r="E12" s="98"/>
      <c r="F12" s="285"/>
      <c r="G12" s="287"/>
      <c r="H12" s="269"/>
      <c r="I12" s="29">
        <f t="shared" ref="I12:I16" si="4">(F12*G12*H12)</f>
        <v>0</v>
      </c>
      <c r="J12" s="16"/>
      <c r="K12" s="283" t="str">
        <f t="shared" ref="K12:K16" si="5">IFERROR(H12/$P$5,"")</f>
        <v/>
      </c>
      <c r="L12" s="379" t="str">
        <f t="shared" ref="L12:L16" si="6">IFERROR(I12/$P$5,"")</f>
        <v/>
      </c>
      <c r="M12" s="7"/>
      <c r="N12" s="47"/>
      <c r="O12" s="53"/>
      <c r="P12" s="54" t="s">
        <v>31</v>
      </c>
      <c r="Q12" s="54">
        <f t="shared" si="3"/>
        <v>0</v>
      </c>
      <c r="R12" s="54"/>
    </row>
    <row r="13" spans="1:1070" s="55" customFormat="1" ht="15" customHeight="1" x14ac:dyDescent="0.25">
      <c r="B13" s="47"/>
      <c r="C13" s="60"/>
      <c r="D13" s="24"/>
      <c r="E13" s="98"/>
      <c r="F13" s="285"/>
      <c r="G13" s="287"/>
      <c r="H13" s="269"/>
      <c r="I13" s="29">
        <f t="shared" si="4"/>
        <v>0</v>
      </c>
      <c r="J13" s="16"/>
      <c r="K13" s="283" t="str">
        <f t="shared" si="5"/>
        <v/>
      </c>
      <c r="L13" s="379" t="str">
        <f t="shared" si="6"/>
        <v/>
      </c>
      <c r="M13" s="7"/>
      <c r="N13" s="47"/>
      <c r="O13" s="53"/>
      <c r="P13" s="54" t="s">
        <v>32</v>
      </c>
      <c r="Q13" s="54">
        <f t="shared" si="3"/>
        <v>0</v>
      </c>
      <c r="R13" s="54"/>
    </row>
    <row r="14" spans="1:1070" s="55" customFormat="1" ht="15" customHeight="1" x14ac:dyDescent="0.25">
      <c r="B14" s="47"/>
      <c r="C14" s="60"/>
      <c r="D14" s="24"/>
      <c r="E14" s="98"/>
      <c r="F14" s="285"/>
      <c r="G14" s="287"/>
      <c r="H14" s="269"/>
      <c r="I14" s="29">
        <f t="shared" si="4"/>
        <v>0</v>
      </c>
      <c r="J14" s="16"/>
      <c r="K14" s="283" t="str">
        <f t="shared" si="5"/>
        <v/>
      </c>
      <c r="L14" s="379" t="str">
        <f t="shared" si="6"/>
        <v/>
      </c>
      <c r="M14" s="7"/>
      <c r="N14" s="47"/>
      <c r="O14" s="53"/>
      <c r="P14" s="54"/>
      <c r="Q14" s="54">
        <f t="shared" si="3"/>
        <v>0</v>
      </c>
      <c r="R14" s="54"/>
    </row>
    <row r="15" spans="1:1070" s="55" customFormat="1" ht="15" customHeight="1" x14ac:dyDescent="0.25">
      <c r="B15" s="47"/>
      <c r="C15" s="60"/>
      <c r="D15" s="24"/>
      <c r="E15" s="98"/>
      <c r="F15" s="285"/>
      <c r="G15" s="287"/>
      <c r="H15" s="269"/>
      <c r="I15" s="29">
        <f t="shared" si="4"/>
        <v>0</v>
      </c>
      <c r="J15" s="16"/>
      <c r="K15" s="283" t="str">
        <f t="shared" si="5"/>
        <v/>
      </c>
      <c r="L15" s="379" t="str">
        <f t="shared" si="6"/>
        <v/>
      </c>
      <c r="M15" s="7"/>
      <c r="N15" s="47"/>
      <c r="O15" s="53"/>
      <c r="P15" s="54"/>
      <c r="Q15" s="54">
        <f t="shared" si="3"/>
        <v>0</v>
      </c>
      <c r="R15" s="54"/>
    </row>
    <row r="16" spans="1:1070" s="55" customFormat="1" ht="15" customHeight="1" x14ac:dyDescent="0.25">
      <c r="B16" s="47"/>
      <c r="C16" s="60"/>
      <c r="D16" s="24"/>
      <c r="E16" s="98"/>
      <c r="F16" s="285"/>
      <c r="G16" s="287"/>
      <c r="H16" s="269"/>
      <c r="I16" s="29">
        <f t="shared" si="4"/>
        <v>0</v>
      </c>
      <c r="J16" s="16"/>
      <c r="K16" s="283" t="str">
        <f t="shared" si="5"/>
        <v/>
      </c>
      <c r="L16" s="379" t="str">
        <f t="shared" si="6"/>
        <v/>
      </c>
      <c r="M16" s="7"/>
      <c r="N16" s="47"/>
      <c r="O16" s="53"/>
      <c r="P16" s="54"/>
      <c r="Q16" s="54">
        <f t="shared" si="3"/>
        <v>0</v>
      </c>
      <c r="R16" s="54"/>
    </row>
    <row r="17" spans="2:18" s="55" customFormat="1" ht="15" customHeight="1" x14ac:dyDescent="0.25">
      <c r="B17" s="47"/>
      <c r="C17" s="60"/>
      <c r="D17" s="24"/>
      <c r="E17" s="98"/>
      <c r="F17" s="285"/>
      <c r="G17" s="287"/>
      <c r="H17" s="269"/>
      <c r="I17" s="29">
        <f t="shared" si="0"/>
        <v>0</v>
      </c>
      <c r="J17" s="16"/>
      <c r="K17" s="283" t="str">
        <f t="shared" si="1"/>
        <v/>
      </c>
      <c r="L17" s="379" t="str">
        <f t="shared" si="2"/>
        <v/>
      </c>
      <c r="M17" s="7"/>
      <c r="N17" s="47"/>
      <c r="O17" s="53"/>
      <c r="P17" s="54"/>
      <c r="Q17" s="54">
        <f t="shared" si="3"/>
        <v>0</v>
      </c>
      <c r="R17" s="54"/>
    </row>
    <row r="18" spans="2:18" s="55" customFormat="1" ht="15" customHeight="1" x14ac:dyDescent="0.25">
      <c r="B18" s="47"/>
      <c r="C18" s="60"/>
      <c r="D18" s="24"/>
      <c r="E18" s="98"/>
      <c r="F18" s="285"/>
      <c r="G18" s="287"/>
      <c r="H18" s="269"/>
      <c r="I18" s="29">
        <f t="shared" si="0"/>
        <v>0</v>
      </c>
      <c r="J18" s="16"/>
      <c r="K18" s="283" t="str">
        <f t="shared" si="1"/>
        <v/>
      </c>
      <c r="L18" s="379" t="str">
        <f t="shared" si="2"/>
        <v/>
      </c>
      <c r="M18" s="7"/>
      <c r="N18" s="47"/>
      <c r="O18" s="53"/>
      <c r="P18" s="54"/>
      <c r="Q18" s="54">
        <f t="shared" si="3"/>
        <v>0</v>
      </c>
      <c r="R18" s="54"/>
    </row>
    <row r="19" spans="2:18" s="55" customFormat="1" ht="15" customHeight="1" x14ac:dyDescent="0.25">
      <c r="B19" s="47"/>
      <c r="C19" s="60"/>
      <c r="D19" s="24"/>
      <c r="E19" s="98"/>
      <c r="F19" s="285"/>
      <c r="G19" s="287"/>
      <c r="H19" s="269"/>
      <c r="I19" s="29">
        <f t="shared" si="0"/>
        <v>0</v>
      </c>
      <c r="J19" s="16"/>
      <c r="K19" s="283" t="str">
        <f t="shared" si="1"/>
        <v/>
      </c>
      <c r="L19" s="379" t="str">
        <f t="shared" si="2"/>
        <v/>
      </c>
      <c r="M19" s="7"/>
      <c r="N19" s="47"/>
      <c r="O19" s="53"/>
      <c r="P19" s="54"/>
      <c r="Q19" s="54">
        <f t="shared" si="3"/>
        <v>0</v>
      </c>
      <c r="R19" s="54"/>
    </row>
    <row r="20" spans="2:18" s="55" customFormat="1" ht="15" customHeight="1" x14ac:dyDescent="0.25">
      <c r="B20" s="47"/>
      <c r="C20" s="60"/>
      <c r="D20" s="24"/>
      <c r="E20" s="98"/>
      <c r="F20" s="285"/>
      <c r="G20" s="287"/>
      <c r="H20" s="269"/>
      <c r="I20" s="29">
        <f t="shared" si="0"/>
        <v>0</v>
      </c>
      <c r="J20" s="16"/>
      <c r="K20" s="283" t="str">
        <f t="shared" si="1"/>
        <v/>
      </c>
      <c r="L20" s="379" t="str">
        <f t="shared" si="2"/>
        <v/>
      </c>
      <c r="M20" s="7"/>
      <c r="N20" s="47"/>
      <c r="O20" s="53"/>
      <c r="P20" s="54"/>
      <c r="Q20" s="54">
        <f t="shared" si="3"/>
        <v>0</v>
      </c>
      <c r="R20" s="54"/>
    </row>
    <row r="21" spans="2:18" s="55" customFormat="1" ht="15" customHeight="1" x14ac:dyDescent="0.25">
      <c r="B21" s="47"/>
      <c r="C21" s="60"/>
      <c r="D21" s="24"/>
      <c r="E21" s="98"/>
      <c r="F21" s="285"/>
      <c r="G21" s="287"/>
      <c r="H21" s="269"/>
      <c r="I21" s="29">
        <f t="shared" si="0"/>
        <v>0</v>
      </c>
      <c r="J21" s="16"/>
      <c r="K21" s="283" t="str">
        <f t="shared" si="1"/>
        <v/>
      </c>
      <c r="L21" s="379" t="str">
        <f t="shared" si="2"/>
        <v/>
      </c>
      <c r="M21" s="7"/>
      <c r="N21" s="47"/>
      <c r="O21" s="53"/>
      <c r="P21" s="54"/>
      <c r="Q21" s="54">
        <f t="shared" si="3"/>
        <v>0</v>
      </c>
      <c r="R21" s="54"/>
    </row>
    <row r="22" spans="2:18" s="55" customFormat="1" ht="15" customHeight="1" thickBot="1" x14ac:dyDescent="0.3">
      <c r="B22" s="47"/>
      <c r="C22" s="60"/>
      <c r="D22" s="24"/>
      <c r="E22" s="98"/>
      <c r="F22" s="285"/>
      <c r="G22" s="287"/>
      <c r="H22" s="269"/>
      <c r="I22" s="29">
        <f t="shared" si="0"/>
        <v>0</v>
      </c>
      <c r="J22" s="16"/>
      <c r="K22" s="283" t="str">
        <f t="shared" si="1"/>
        <v/>
      </c>
      <c r="L22" s="379" t="str">
        <f t="shared" si="2"/>
        <v/>
      </c>
      <c r="M22" s="7"/>
      <c r="N22" s="47"/>
      <c r="O22" s="53"/>
      <c r="P22" s="54"/>
      <c r="Q22" s="54">
        <f t="shared" si="3"/>
        <v>0</v>
      </c>
      <c r="R22" s="54"/>
    </row>
    <row r="23" spans="2:18" s="55" customFormat="1" ht="16.5" thickTop="1" x14ac:dyDescent="0.25">
      <c r="B23" s="47"/>
      <c r="C23" s="60"/>
      <c r="D23" s="24"/>
      <c r="E23" s="25" t="s">
        <v>33</v>
      </c>
      <c r="F23" s="26"/>
      <c r="G23" s="26"/>
      <c r="H23" s="26"/>
      <c r="I23" s="30">
        <f>SUM(I9:I22)</f>
        <v>0</v>
      </c>
      <c r="J23" s="27"/>
      <c r="K23" s="28"/>
      <c r="L23" s="37">
        <f>SUM(L9:L22)</f>
        <v>0</v>
      </c>
      <c r="M23" s="7"/>
      <c r="N23" s="47"/>
      <c r="O23" s="53"/>
      <c r="P23" s="54"/>
      <c r="Q23" s="584">
        <f>SUM(Q9:Q22)</f>
        <v>0</v>
      </c>
      <c r="R23" s="585" t="s">
        <v>604</v>
      </c>
    </row>
    <row r="24" spans="2:18" s="55" customFormat="1" ht="43.5" customHeight="1" x14ac:dyDescent="0.25">
      <c r="B24" s="47"/>
      <c r="C24" s="60"/>
      <c r="D24" s="66"/>
      <c r="E24" s="677" t="s">
        <v>565</v>
      </c>
      <c r="F24" s="683"/>
      <c r="G24" s="683"/>
      <c r="H24" s="683"/>
      <c r="I24" s="683"/>
      <c r="J24" s="683"/>
      <c r="K24" s="683"/>
      <c r="L24" s="684"/>
      <c r="M24" s="7"/>
      <c r="N24" s="47"/>
      <c r="O24" s="53"/>
      <c r="P24" s="54"/>
      <c r="Q24" s="54"/>
      <c r="R24" s="54"/>
    </row>
    <row r="25" spans="2:18" s="55" customFormat="1" ht="80.099999999999994" customHeight="1" thickBot="1" x14ac:dyDescent="0.3">
      <c r="B25" s="47"/>
      <c r="C25" s="60"/>
      <c r="D25" s="66"/>
      <c r="E25" s="663"/>
      <c r="F25" s="814"/>
      <c r="G25" s="814"/>
      <c r="H25" s="814"/>
      <c r="I25" s="814"/>
      <c r="J25" s="814"/>
      <c r="K25" s="814"/>
      <c r="L25" s="815"/>
      <c r="M25" s="7"/>
      <c r="N25" s="47"/>
      <c r="O25" s="53"/>
      <c r="P25" s="54"/>
      <c r="Q25" s="54"/>
      <c r="R25" s="54"/>
    </row>
    <row r="26" spans="2:18" s="55" customFormat="1" ht="6.95" customHeight="1" thickBot="1" x14ac:dyDescent="0.3">
      <c r="B26" s="47"/>
      <c r="C26" s="60"/>
      <c r="D26" s="60"/>
      <c r="E26" s="81"/>
      <c r="F26" s="81"/>
      <c r="G26" s="82"/>
      <c r="H26" s="47"/>
      <c r="I26" s="47"/>
      <c r="J26" s="47"/>
      <c r="K26" s="47"/>
      <c r="L26" s="47"/>
      <c r="M26" s="47"/>
      <c r="N26" s="47"/>
      <c r="O26" s="53"/>
      <c r="P26" s="54"/>
      <c r="Q26" s="54"/>
      <c r="R26" s="54"/>
    </row>
    <row r="27" spans="2:18" s="55" customFormat="1" x14ac:dyDescent="0.25">
      <c r="B27" s="47"/>
      <c r="C27" s="60" t="s">
        <v>11</v>
      </c>
      <c r="D27" s="24"/>
      <c r="E27" s="3" t="s">
        <v>34</v>
      </c>
      <c r="F27" s="4"/>
      <c r="G27" s="4"/>
      <c r="H27" s="4"/>
      <c r="I27" s="4"/>
      <c r="J27" s="4"/>
      <c r="K27" s="4"/>
      <c r="L27" s="5"/>
      <c r="M27" s="19"/>
      <c r="N27" s="47"/>
      <c r="O27" s="53"/>
      <c r="P27" s="54"/>
      <c r="Q27" s="54"/>
      <c r="R27" s="54"/>
    </row>
    <row r="28" spans="2:18" s="55" customFormat="1" ht="33.75" customHeight="1" x14ac:dyDescent="0.25">
      <c r="B28" s="47"/>
      <c r="C28" s="60"/>
      <c r="D28" s="60"/>
      <c r="E28" s="685" t="s">
        <v>566</v>
      </c>
      <c r="F28" s="644"/>
      <c r="G28" s="644"/>
      <c r="H28" s="644"/>
      <c r="I28" s="644"/>
      <c r="J28" s="644"/>
      <c r="K28" s="644"/>
      <c r="L28" s="645"/>
      <c r="M28" s="47"/>
      <c r="N28" s="47"/>
      <c r="O28" s="53"/>
      <c r="P28" s="54"/>
      <c r="Q28" s="54"/>
      <c r="R28" s="54"/>
    </row>
    <row r="29" spans="2:18" s="55" customFormat="1" x14ac:dyDescent="0.25">
      <c r="B29" s="47"/>
      <c r="C29" s="60"/>
      <c r="D29" s="60"/>
      <c r="E29" s="686" t="s">
        <v>142</v>
      </c>
      <c r="F29" s="687"/>
      <c r="G29" s="690" t="s">
        <v>135</v>
      </c>
      <c r="H29" s="653" t="s">
        <v>87</v>
      </c>
      <c r="I29" s="654"/>
      <c r="J29" s="7"/>
      <c r="K29" s="691" t="s">
        <v>88</v>
      </c>
      <c r="L29" s="650"/>
      <c r="M29" s="47"/>
      <c r="N29" s="47"/>
      <c r="O29" s="53"/>
      <c r="P29" s="54"/>
      <c r="Q29" s="54"/>
      <c r="R29" s="54"/>
    </row>
    <row r="30" spans="2:18" s="55" customFormat="1" x14ac:dyDescent="0.25">
      <c r="B30" s="47"/>
      <c r="C30" s="60"/>
      <c r="D30" s="60"/>
      <c r="E30" s="688"/>
      <c r="F30" s="689"/>
      <c r="G30" s="690"/>
      <c r="H30" s="299"/>
      <c r="I30" s="266" t="s">
        <v>76</v>
      </c>
      <c r="J30" s="2"/>
      <c r="K30" s="299"/>
      <c r="L30" s="297" t="s">
        <v>76</v>
      </c>
      <c r="M30" s="47"/>
      <c r="N30" s="47"/>
      <c r="O30" s="53"/>
      <c r="P30" s="54" t="s">
        <v>145</v>
      </c>
      <c r="Q30" s="54"/>
      <c r="R30" s="54"/>
    </row>
    <row r="31" spans="2:18" s="55" customFormat="1" ht="15" customHeight="1" x14ac:dyDescent="0.25">
      <c r="B31" s="47"/>
      <c r="C31" s="60"/>
      <c r="D31" s="60"/>
      <c r="E31" s="658"/>
      <c r="F31" s="659"/>
      <c r="G31" s="285"/>
      <c r="H31" s="300"/>
      <c r="I31" s="288"/>
      <c r="J31" s="47"/>
      <c r="K31" s="300"/>
      <c r="L31" s="379" t="str">
        <f t="shared" ref="L31:L38" si="7">IFERROR(I31/$P$5,"")</f>
        <v/>
      </c>
      <c r="M31" s="47"/>
      <c r="N31" s="47"/>
      <c r="O31" s="53"/>
      <c r="P31" s="54" t="s">
        <v>141</v>
      </c>
      <c r="Q31" s="54"/>
      <c r="R31" s="54"/>
    </row>
    <row r="32" spans="2:18" s="55" customFormat="1" ht="15" customHeight="1" x14ac:dyDescent="0.25">
      <c r="B32" s="47"/>
      <c r="C32" s="60"/>
      <c r="D32" s="60"/>
      <c r="E32" s="658"/>
      <c r="F32" s="659"/>
      <c r="G32" s="285"/>
      <c r="H32" s="300"/>
      <c r="I32" s="288"/>
      <c r="J32" s="47"/>
      <c r="K32" s="300"/>
      <c r="L32" s="379" t="str">
        <f t="shared" si="7"/>
        <v/>
      </c>
      <c r="M32" s="47"/>
      <c r="N32" s="47"/>
      <c r="O32" s="53"/>
      <c r="P32" s="54" t="s">
        <v>143</v>
      </c>
      <c r="Q32" s="54"/>
      <c r="R32" s="54"/>
    </row>
    <row r="33" spans="2:22" s="55" customFormat="1" ht="15" customHeight="1" x14ac:dyDescent="0.25">
      <c r="B33" s="47"/>
      <c r="C33" s="60"/>
      <c r="D33" s="60"/>
      <c r="E33" s="658"/>
      <c r="F33" s="659"/>
      <c r="G33" s="285"/>
      <c r="H33" s="300"/>
      <c r="I33" s="288"/>
      <c r="J33" s="47"/>
      <c r="K33" s="300"/>
      <c r="L33" s="379" t="str">
        <f t="shared" si="7"/>
        <v/>
      </c>
      <c r="M33" s="47"/>
      <c r="N33" s="47"/>
      <c r="O33" s="53"/>
      <c r="P33" s="54" t="s">
        <v>651</v>
      </c>
      <c r="Q33" s="54"/>
      <c r="R33" s="54"/>
    </row>
    <row r="34" spans="2:22" s="55" customFormat="1" ht="15" customHeight="1" x14ac:dyDescent="0.25">
      <c r="B34" s="47"/>
      <c r="C34" s="60"/>
      <c r="D34" s="60"/>
      <c r="E34" s="658"/>
      <c r="F34" s="659"/>
      <c r="G34" s="285"/>
      <c r="H34" s="300"/>
      <c r="I34" s="288"/>
      <c r="J34" s="47"/>
      <c r="K34" s="300"/>
      <c r="L34" s="379" t="str">
        <f t="shared" si="7"/>
        <v/>
      </c>
      <c r="M34" s="47"/>
      <c r="N34" s="47"/>
      <c r="O34" s="53"/>
      <c r="P34" s="54" t="s">
        <v>32</v>
      </c>
      <c r="Q34" s="54"/>
      <c r="R34" s="54"/>
    </row>
    <row r="35" spans="2:22" s="55" customFormat="1" ht="15" customHeight="1" x14ac:dyDescent="0.25">
      <c r="B35" s="47"/>
      <c r="C35" s="60"/>
      <c r="D35" s="60"/>
      <c r="E35" s="658"/>
      <c r="F35" s="659"/>
      <c r="G35" s="285"/>
      <c r="H35" s="300"/>
      <c r="I35" s="288"/>
      <c r="J35" s="47"/>
      <c r="K35" s="300"/>
      <c r="L35" s="379" t="str">
        <f t="shared" si="7"/>
        <v/>
      </c>
      <c r="M35" s="47"/>
      <c r="N35" s="47"/>
      <c r="O35" s="53"/>
      <c r="P35" s="54"/>
      <c r="Q35" s="54"/>
      <c r="R35" s="54"/>
    </row>
    <row r="36" spans="2:22" s="55" customFormat="1" ht="15" customHeight="1" x14ac:dyDescent="0.25">
      <c r="B36" s="47"/>
      <c r="C36" s="60"/>
      <c r="D36" s="60"/>
      <c r="E36" s="658"/>
      <c r="F36" s="659"/>
      <c r="G36" s="285"/>
      <c r="H36" s="300"/>
      <c r="I36" s="288"/>
      <c r="J36" s="47"/>
      <c r="K36" s="300"/>
      <c r="L36" s="379" t="str">
        <f t="shared" si="7"/>
        <v/>
      </c>
      <c r="M36" s="47"/>
      <c r="N36" s="47"/>
      <c r="O36" s="53"/>
      <c r="P36" s="54"/>
      <c r="Q36" s="54"/>
      <c r="R36" s="54"/>
    </row>
    <row r="37" spans="2:22" s="55" customFormat="1" ht="15" customHeight="1" x14ac:dyDescent="0.25">
      <c r="B37" s="47"/>
      <c r="C37" s="60"/>
      <c r="D37" s="60"/>
      <c r="E37" s="658"/>
      <c r="F37" s="659"/>
      <c r="G37" s="285"/>
      <c r="H37" s="300"/>
      <c r="I37" s="288"/>
      <c r="J37" s="47"/>
      <c r="K37" s="300"/>
      <c r="L37" s="379" t="str">
        <f t="shared" si="7"/>
        <v/>
      </c>
      <c r="M37" s="47"/>
      <c r="N37" s="47"/>
      <c r="O37" s="53"/>
      <c r="P37" s="54"/>
      <c r="Q37" s="54"/>
      <c r="R37" s="54"/>
    </row>
    <row r="38" spans="2:22" s="55" customFormat="1" ht="15" customHeight="1" thickBot="1" x14ac:dyDescent="0.3">
      <c r="B38" s="47"/>
      <c r="C38" s="60"/>
      <c r="D38" s="60"/>
      <c r="E38" s="658"/>
      <c r="F38" s="659"/>
      <c r="G38" s="285"/>
      <c r="H38" s="301"/>
      <c r="I38" s="288"/>
      <c r="J38" s="47"/>
      <c r="K38" s="301"/>
      <c r="L38" s="379" t="str">
        <f t="shared" si="7"/>
        <v/>
      </c>
      <c r="M38" s="47"/>
      <c r="N38" s="47"/>
      <c r="O38" s="53"/>
      <c r="P38" s="54"/>
      <c r="Q38" s="54"/>
      <c r="R38" s="54"/>
    </row>
    <row r="39" spans="2:22" s="55" customFormat="1" ht="16.5" thickTop="1" x14ac:dyDescent="0.25">
      <c r="B39" s="47"/>
      <c r="C39" s="60"/>
      <c r="D39" s="60"/>
      <c r="E39" s="31" t="s">
        <v>35</v>
      </c>
      <c r="F39" s="12"/>
      <c r="G39" s="12"/>
      <c r="H39" s="12"/>
      <c r="I39" s="275">
        <f>SUM(I31:I38)</f>
        <v>0</v>
      </c>
      <c r="J39" s="17"/>
      <c r="K39" s="13"/>
      <c r="L39" s="276">
        <f>SUM(L31:L38)</f>
        <v>0</v>
      </c>
      <c r="M39" s="47"/>
      <c r="N39" s="47"/>
      <c r="O39" s="53"/>
      <c r="P39" s="54"/>
      <c r="Q39" s="54"/>
      <c r="R39" s="54"/>
    </row>
    <row r="40" spans="2:22" s="55" customFormat="1" ht="33.75" customHeight="1" x14ac:dyDescent="0.25">
      <c r="B40" s="47"/>
      <c r="C40" s="60"/>
      <c r="D40" s="60"/>
      <c r="E40" s="708" t="s">
        <v>557</v>
      </c>
      <c r="F40" s="709"/>
      <c r="G40" s="709"/>
      <c r="H40" s="709"/>
      <c r="I40" s="709"/>
      <c r="J40" s="709"/>
      <c r="K40" s="709"/>
      <c r="L40" s="710"/>
      <c r="M40" s="47"/>
      <c r="N40" s="47"/>
      <c r="O40" s="53"/>
      <c r="P40" s="54"/>
      <c r="Q40" s="54"/>
      <c r="R40" s="54"/>
    </row>
    <row r="41" spans="2:22" s="55" customFormat="1" ht="80.099999999999994" customHeight="1" thickBot="1" x14ac:dyDescent="0.3">
      <c r="B41" s="47"/>
      <c r="C41" s="60"/>
      <c r="D41" s="60"/>
      <c r="E41" s="663"/>
      <c r="F41" s="664"/>
      <c r="G41" s="664"/>
      <c r="H41" s="664"/>
      <c r="I41" s="664"/>
      <c r="J41" s="664"/>
      <c r="K41" s="664"/>
      <c r="L41" s="665"/>
      <c r="M41" s="47"/>
      <c r="N41" s="47"/>
      <c r="O41" s="53"/>
      <c r="P41" s="54"/>
      <c r="Q41" s="54"/>
      <c r="R41" s="54"/>
    </row>
    <row r="42" spans="2:22" s="55" customFormat="1" ht="6.95" customHeight="1" thickBot="1" x14ac:dyDescent="0.3">
      <c r="B42" s="47"/>
      <c r="C42" s="60"/>
      <c r="D42" s="60"/>
      <c r="E42" s="88"/>
      <c r="F42" s="88"/>
      <c r="G42" s="89"/>
      <c r="H42" s="90"/>
      <c r="I42" s="90"/>
      <c r="J42" s="90"/>
      <c r="K42" s="90"/>
      <c r="L42" s="90"/>
      <c r="M42" s="47"/>
      <c r="N42" s="47"/>
      <c r="O42" s="53"/>
      <c r="P42" s="54"/>
      <c r="Q42" s="54"/>
      <c r="R42" s="54"/>
    </row>
    <row r="43" spans="2:22" s="55" customFormat="1" x14ac:dyDescent="0.25">
      <c r="B43" s="47"/>
      <c r="C43" s="60" t="s">
        <v>12</v>
      </c>
      <c r="D43" s="19"/>
      <c r="E43" s="3" t="s">
        <v>36</v>
      </c>
      <c r="F43" s="4"/>
      <c r="G43" s="4"/>
      <c r="H43" s="4"/>
      <c r="I43" s="4"/>
      <c r="J43" s="4"/>
      <c r="K43" s="4"/>
      <c r="L43" s="5"/>
      <c r="M43" s="19"/>
      <c r="N43" s="47"/>
      <c r="O43" s="53"/>
      <c r="P43" s="54"/>
      <c r="Q43" s="54"/>
      <c r="R43" s="54"/>
    </row>
    <row r="44" spans="2:22" ht="108" customHeight="1" x14ac:dyDescent="0.25">
      <c r="B44" s="47"/>
      <c r="C44" s="60"/>
      <c r="D44" s="60"/>
      <c r="E44" s="796" t="s">
        <v>567</v>
      </c>
      <c r="F44" s="797"/>
      <c r="G44" s="797"/>
      <c r="H44" s="797"/>
      <c r="I44" s="797"/>
      <c r="J44" s="644"/>
      <c r="K44" s="644"/>
      <c r="L44" s="645"/>
      <c r="M44" s="47"/>
      <c r="N44" s="47"/>
      <c r="O44" s="624"/>
      <c r="P44" s="804"/>
      <c r="Q44" s="804"/>
      <c r="R44" s="804"/>
      <c r="S44" s="804"/>
      <c r="T44" s="804"/>
      <c r="U44" s="804"/>
      <c r="V44" s="804"/>
    </row>
    <row r="45" spans="2:22" ht="18.75" customHeight="1" x14ac:dyDescent="0.25">
      <c r="B45" s="47"/>
      <c r="C45" s="60"/>
      <c r="D45" s="60" t="s">
        <v>37</v>
      </c>
      <c r="E45" s="36" t="s">
        <v>14</v>
      </c>
      <c r="F45" s="33"/>
      <c r="G45" s="33"/>
      <c r="H45" s="649" t="s">
        <v>87</v>
      </c>
      <c r="I45" s="649"/>
      <c r="J45" s="7"/>
      <c r="K45" s="649" t="s">
        <v>88</v>
      </c>
      <c r="L45" s="650"/>
      <c r="M45" s="47"/>
      <c r="N45" s="47"/>
      <c r="O45" s="53"/>
      <c r="Q45" s="369"/>
    </row>
    <row r="46" spans="2:22" ht="29.25" customHeight="1" x14ac:dyDescent="0.25">
      <c r="B46" s="47"/>
      <c r="C46" s="60"/>
      <c r="D46" s="75"/>
      <c r="E46" s="302" t="s">
        <v>136</v>
      </c>
      <c r="F46" s="321" t="s">
        <v>84</v>
      </c>
      <c r="G46" s="271" t="s">
        <v>101</v>
      </c>
      <c r="H46" s="324" t="s">
        <v>103</v>
      </c>
      <c r="I46" s="324" t="s">
        <v>76</v>
      </c>
      <c r="J46" s="2"/>
      <c r="K46" s="324" t="s">
        <v>124</v>
      </c>
      <c r="L46" s="42" t="s">
        <v>76</v>
      </c>
      <c r="M46" s="47"/>
      <c r="N46" s="70"/>
      <c r="O46" s="53"/>
      <c r="P46" s="53" t="s">
        <v>130</v>
      </c>
      <c r="Q46" s="53"/>
      <c r="S46" s="86"/>
      <c r="U46" s="53"/>
    </row>
    <row r="47" spans="2:22" x14ac:dyDescent="0.25">
      <c r="B47" s="47"/>
      <c r="C47" s="60"/>
      <c r="D47" s="60"/>
      <c r="E47" s="99"/>
      <c r="F47" s="285"/>
      <c r="G47" s="289"/>
      <c r="H47" s="269"/>
      <c r="I47" s="40">
        <f>(F47*G47)*H47</f>
        <v>0</v>
      </c>
      <c r="J47" s="2"/>
      <c r="K47" s="273" t="str">
        <f t="shared" ref="K47:K55" si="8">IFERROR(H47/$P$5,"")</f>
        <v/>
      </c>
      <c r="L47" s="379" t="str">
        <f t="shared" ref="L47:L55" si="9">IFERROR(I47/$P$5,"")</f>
        <v/>
      </c>
      <c r="M47" s="47"/>
      <c r="N47" s="47"/>
      <c r="O47" s="53"/>
      <c r="P47" s="53" t="s">
        <v>77</v>
      </c>
      <c r="Q47" s="53"/>
      <c r="S47" s="86"/>
    </row>
    <row r="48" spans="2:22" x14ac:dyDescent="0.25">
      <c r="B48" s="47"/>
      <c r="C48" s="60"/>
      <c r="D48" s="60"/>
      <c r="E48" s="99"/>
      <c r="F48" s="285"/>
      <c r="G48" s="289"/>
      <c r="H48" s="269"/>
      <c r="I48" s="40">
        <f t="shared" ref="I48:I55" si="10">(F48*G48)*H48</f>
        <v>0</v>
      </c>
      <c r="J48" s="2"/>
      <c r="K48" s="273" t="str">
        <f t="shared" si="8"/>
        <v/>
      </c>
      <c r="L48" s="379" t="str">
        <f t="shared" si="9"/>
        <v/>
      </c>
      <c r="M48" s="47"/>
      <c r="N48" s="47"/>
      <c r="P48" s="53" t="s">
        <v>78</v>
      </c>
      <c r="Q48" s="53"/>
    </row>
    <row r="49" spans="1:1070" x14ac:dyDescent="0.25">
      <c r="B49" s="47"/>
      <c r="C49" s="60"/>
      <c r="D49" s="60"/>
      <c r="E49" s="99"/>
      <c r="F49" s="285"/>
      <c r="G49" s="289"/>
      <c r="H49" s="269"/>
      <c r="I49" s="40">
        <f t="shared" si="10"/>
        <v>0</v>
      </c>
      <c r="J49" s="2"/>
      <c r="K49" s="273" t="str">
        <f t="shared" si="8"/>
        <v/>
      </c>
      <c r="L49" s="379" t="str">
        <f t="shared" si="9"/>
        <v/>
      </c>
      <c r="M49" s="47"/>
      <c r="N49" s="47"/>
      <c r="P49" s="53" t="s">
        <v>79</v>
      </c>
      <c r="Q49" s="53"/>
    </row>
    <row r="50" spans="1:1070" x14ac:dyDescent="0.25">
      <c r="B50" s="47"/>
      <c r="C50" s="60"/>
      <c r="D50" s="60"/>
      <c r="E50" s="99"/>
      <c r="F50" s="285"/>
      <c r="G50" s="289"/>
      <c r="H50" s="269"/>
      <c r="I50" s="40">
        <f t="shared" si="10"/>
        <v>0</v>
      </c>
      <c r="J50" s="2"/>
      <c r="K50" s="273" t="str">
        <f t="shared" si="8"/>
        <v/>
      </c>
      <c r="L50" s="379" t="str">
        <f t="shared" si="9"/>
        <v/>
      </c>
      <c r="M50" s="47"/>
      <c r="N50" s="47"/>
      <c r="P50" s="53" t="s">
        <v>80</v>
      </c>
      <c r="Q50" s="53"/>
    </row>
    <row r="51" spans="1:1070" x14ac:dyDescent="0.25">
      <c r="B51" s="47"/>
      <c r="C51" s="60"/>
      <c r="D51" s="60"/>
      <c r="E51" s="99"/>
      <c r="F51" s="285"/>
      <c r="G51" s="289"/>
      <c r="H51" s="269"/>
      <c r="I51" s="40">
        <f t="shared" si="10"/>
        <v>0</v>
      </c>
      <c r="J51" s="2"/>
      <c r="K51" s="273" t="str">
        <f t="shared" si="8"/>
        <v/>
      </c>
      <c r="L51" s="379" t="str">
        <f t="shared" si="9"/>
        <v/>
      </c>
      <c r="M51" s="47"/>
      <c r="N51" s="47"/>
      <c r="P51" s="53" t="s">
        <v>32</v>
      </c>
      <c r="Q51" s="53"/>
    </row>
    <row r="52" spans="1:1070" x14ac:dyDescent="0.25">
      <c r="B52" s="47"/>
      <c r="C52" s="60"/>
      <c r="D52" s="60"/>
      <c r="E52" s="99"/>
      <c r="F52" s="285"/>
      <c r="G52" s="289"/>
      <c r="H52" s="269"/>
      <c r="I52" s="40">
        <f t="shared" si="10"/>
        <v>0</v>
      </c>
      <c r="J52" s="2"/>
      <c r="K52" s="273" t="str">
        <f t="shared" si="8"/>
        <v/>
      </c>
      <c r="L52" s="379" t="str">
        <f t="shared" si="9"/>
        <v/>
      </c>
      <c r="M52" s="47"/>
      <c r="N52" s="47"/>
      <c r="Q52" s="53"/>
    </row>
    <row r="53" spans="1:1070" ht="16.5" customHeight="1" x14ac:dyDescent="0.25">
      <c r="B53" s="47"/>
      <c r="C53" s="60"/>
      <c r="D53" s="60"/>
      <c r="E53" s="99"/>
      <c r="F53" s="285"/>
      <c r="G53" s="289"/>
      <c r="H53" s="269"/>
      <c r="I53" s="40">
        <f t="shared" si="10"/>
        <v>0</v>
      </c>
      <c r="J53" s="2"/>
      <c r="K53" s="273" t="str">
        <f t="shared" si="8"/>
        <v/>
      </c>
      <c r="L53" s="379" t="str">
        <f t="shared" si="9"/>
        <v/>
      </c>
      <c r="M53" s="47"/>
      <c r="N53" s="47"/>
    </row>
    <row r="54" spans="1:1070" ht="16.5" customHeight="1" x14ac:dyDescent="0.25">
      <c r="B54" s="47"/>
      <c r="C54" s="60"/>
      <c r="D54" s="60"/>
      <c r="E54" s="99"/>
      <c r="F54" s="285"/>
      <c r="G54" s="289"/>
      <c r="H54" s="269"/>
      <c r="I54" s="40">
        <f t="shared" si="10"/>
        <v>0</v>
      </c>
      <c r="J54" s="2"/>
      <c r="K54" s="273" t="str">
        <f t="shared" si="8"/>
        <v/>
      </c>
      <c r="L54" s="379" t="str">
        <f t="shared" si="9"/>
        <v/>
      </c>
      <c r="M54" s="47"/>
      <c r="N54" s="47"/>
      <c r="Q54" s="53"/>
    </row>
    <row r="55" spans="1:1070" ht="16.5" thickBot="1" x14ac:dyDescent="0.3">
      <c r="B55" s="47"/>
      <c r="C55" s="60"/>
      <c r="D55" s="60"/>
      <c r="E55" s="99"/>
      <c r="F55" s="285"/>
      <c r="G55" s="289"/>
      <c r="H55" s="269"/>
      <c r="I55" s="40">
        <f t="shared" si="10"/>
        <v>0</v>
      </c>
      <c r="J55" s="2"/>
      <c r="K55" s="418" t="str">
        <f t="shared" si="8"/>
        <v/>
      </c>
      <c r="L55" s="379" t="str">
        <f t="shared" si="9"/>
        <v/>
      </c>
      <c r="M55" s="47"/>
      <c r="N55" s="47"/>
      <c r="O55" s="53"/>
    </row>
    <row r="56" spans="1:1070" s="55" customFormat="1" ht="18.75" customHeight="1" thickTop="1" x14ac:dyDescent="0.25">
      <c r="B56" s="47"/>
      <c r="C56" s="60"/>
      <c r="D56" s="60"/>
      <c r="E56" s="459" t="s">
        <v>38</v>
      </c>
      <c r="F56" s="12"/>
      <c r="G56" s="12"/>
      <c r="H56" s="12"/>
      <c r="I56" s="275">
        <f>SUM(I47:I55)</f>
        <v>0</v>
      </c>
      <c r="J56" s="16"/>
      <c r="K56" s="13"/>
      <c r="L56" s="276">
        <f>SUM(L47:L55)</f>
        <v>0</v>
      </c>
      <c r="M56" s="47"/>
      <c r="N56" s="47"/>
      <c r="O56" s="53"/>
      <c r="P56" s="54"/>
      <c r="Q56" s="54"/>
      <c r="R56" s="54"/>
    </row>
    <row r="57" spans="1:1070" s="55" customFormat="1" ht="18.75" customHeight="1" x14ac:dyDescent="0.25">
      <c r="B57" s="47"/>
      <c r="C57" s="60"/>
      <c r="D57" s="60" t="s">
        <v>15</v>
      </c>
      <c r="E57" s="34" t="s">
        <v>16</v>
      </c>
      <c r="F57" s="35"/>
      <c r="G57" s="35"/>
      <c r="H57" s="649" t="s">
        <v>87</v>
      </c>
      <c r="I57" s="649"/>
      <c r="J57" s="32"/>
      <c r="K57" s="649" t="s">
        <v>88</v>
      </c>
      <c r="L57" s="650"/>
      <c r="M57" s="47"/>
      <c r="N57" s="47"/>
      <c r="O57" s="53"/>
      <c r="P57" s="54"/>
      <c r="Q57" s="54"/>
      <c r="R57" s="54"/>
    </row>
    <row r="58" spans="1:1070" s="58" customFormat="1" ht="29.25" customHeight="1" x14ac:dyDescent="0.25">
      <c r="A58" s="55"/>
      <c r="B58" s="47"/>
      <c r="C58" s="60"/>
      <c r="D58" s="75"/>
      <c r="E58" s="317" t="s">
        <v>137</v>
      </c>
      <c r="F58" s="321" t="s">
        <v>84</v>
      </c>
      <c r="G58" s="271" t="s">
        <v>150</v>
      </c>
      <c r="H58" s="324" t="s">
        <v>123</v>
      </c>
      <c r="I58" s="324" t="s">
        <v>76</v>
      </c>
      <c r="J58" s="2"/>
      <c r="K58" s="324" t="s">
        <v>124</v>
      </c>
      <c r="L58" s="42" t="s">
        <v>76</v>
      </c>
      <c r="M58" s="47"/>
      <c r="N58" s="47"/>
      <c r="O58" s="53"/>
      <c r="P58" s="54"/>
      <c r="Q58" s="54"/>
      <c r="R58" s="54"/>
      <c r="S58" s="55"/>
      <c r="T58" s="55"/>
      <c r="U58" s="55"/>
      <c r="V58" s="55"/>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56"/>
      <c r="HZ58" s="56"/>
      <c r="IA58" s="56"/>
      <c r="IB58" s="56"/>
      <c r="IC58" s="56"/>
      <c r="ID58" s="56"/>
      <c r="IE58" s="56"/>
      <c r="IF58" s="56"/>
      <c r="IG58" s="56"/>
      <c r="IH58" s="56"/>
      <c r="II58" s="56"/>
      <c r="IJ58" s="56"/>
      <c r="IK58" s="56"/>
      <c r="IL58" s="56"/>
      <c r="IM58" s="56"/>
      <c r="IN58" s="56"/>
      <c r="IO58" s="56"/>
      <c r="IP58" s="56"/>
      <c r="IQ58" s="56"/>
      <c r="IR58" s="56"/>
      <c r="IS58" s="56"/>
      <c r="IT58" s="56"/>
      <c r="IU58" s="56"/>
      <c r="IV58" s="56"/>
      <c r="IW58" s="56"/>
      <c r="IX58" s="56"/>
      <c r="IY58" s="56"/>
      <c r="IZ58" s="56"/>
      <c r="JA58" s="56"/>
      <c r="JB58" s="56"/>
      <c r="JC58" s="56"/>
      <c r="JD58" s="56"/>
      <c r="JE58" s="56"/>
      <c r="JF58" s="56"/>
      <c r="JG58" s="56"/>
      <c r="JH58" s="56"/>
      <c r="JI58" s="56"/>
      <c r="JJ58" s="56"/>
      <c r="JK58" s="56"/>
      <c r="JL58" s="56"/>
      <c r="JM58" s="56"/>
      <c r="JN58" s="56"/>
      <c r="JO58" s="56"/>
      <c r="JP58" s="56"/>
      <c r="JQ58" s="56"/>
      <c r="JR58" s="56"/>
      <c r="JS58" s="56"/>
      <c r="JT58" s="56"/>
      <c r="JU58" s="56"/>
      <c r="JV58" s="56"/>
      <c r="JW58" s="56"/>
      <c r="JX58" s="56"/>
      <c r="JY58" s="56"/>
      <c r="JZ58" s="56"/>
      <c r="KA58" s="56"/>
      <c r="KB58" s="56"/>
      <c r="KC58" s="56"/>
      <c r="KD58" s="56"/>
      <c r="KE58" s="56"/>
      <c r="KF58" s="56"/>
      <c r="KG58" s="56"/>
      <c r="KH58" s="56"/>
      <c r="KI58" s="56"/>
      <c r="KJ58" s="56"/>
      <c r="KK58" s="56"/>
      <c r="KL58" s="56"/>
      <c r="KM58" s="56"/>
      <c r="KN58" s="56"/>
      <c r="KO58" s="56"/>
      <c r="KP58" s="56"/>
      <c r="KQ58" s="56"/>
      <c r="KR58" s="56"/>
      <c r="KS58" s="56"/>
      <c r="KT58" s="56"/>
      <c r="KU58" s="56"/>
      <c r="KV58" s="56"/>
      <c r="KW58" s="56"/>
      <c r="KX58" s="56"/>
      <c r="KY58" s="56"/>
      <c r="KZ58" s="56"/>
      <c r="LA58" s="56"/>
      <c r="LB58" s="56"/>
      <c r="LC58" s="56"/>
      <c r="LD58" s="56"/>
      <c r="LE58" s="56"/>
      <c r="LF58" s="56"/>
      <c r="LG58" s="56"/>
      <c r="LH58" s="56"/>
      <c r="LI58" s="56"/>
      <c r="LJ58" s="56"/>
      <c r="LK58" s="56"/>
      <c r="LL58" s="56"/>
      <c r="LM58" s="56"/>
      <c r="LN58" s="56"/>
      <c r="LO58" s="56"/>
      <c r="LP58" s="56"/>
      <c r="LQ58" s="56"/>
      <c r="LR58" s="56"/>
      <c r="LS58" s="56"/>
      <c r="LT58" s="56"/>
      <c r="LU58" s="56"/>
      <c r="LV58" s="56"/>
      <c r="LW58" s="56"/>
      <c r="LX58" s="56"/>
      <c r="LY58" s="56"/>
      <c r="LZ58" s="56"/>
      <c r="MA58" s="56"/>
      <c r="MB58" s="56"/>
      <c r="MC58" s="56"/>
      <c r="MD58" s="56"/>
      <c r="ME58" s="56"/>
      <c r="MF58" s="56"/>
      <c r="MG58" s="56"/>
      <c r="MH58" s="56"/>
      <c r="MI58" s="56"/>
      <c r="MJ58" s="56"/>
      <c r="MK58" s="56"/>
      <c r="ML58" s="56"/>
      <c r="MM58" s="56"/>
      <c r="MN58" s="56"/>
      <c r="MO58" s="56"/>
      <c r="MP58" s="56"/>
      <c r="MQ58" s="56"/>
      <c r="MR58" s="56"/>
      <c r="MS58" s="56"/>
      <c r="MT58" s="56"/>
      <c r="MU58" s="56"/>
      <c r="MV58" s="56"/>
      <c r="MW58" s="56"/>
      <c r="MX58" s="56"/>
      <c r="MY58" s="56"/>
      <c r="MZ58" s="56"/>
      <c r="NA58" s="56"/>
      <c r="NB58" s="56"/>
      <c r="NC58" s="56"/>
      <c r="ND58" s="56"/>
      <c r="NE58" s="56"/>
      <c r="NF58" s="56"/>
      <c r="NG58" s="56"/>
      <c r="NH58" s="56"/>
      <c r="NI58" s="56"/>
      <c r="NJ58" s="56"/>
      <c r="NK58" s="56"/>
      <c r="NL58" s="56"/>
      <c r="NM58" s="56"/>
      <c r="NN58" s="56"/>
      <c r="NO58" s="56"/>
      <c r="NP58" s="56"/>
      <c r="NQ58" s="56"/>
      <c r="NR58" s="56"/>
      <c r="NS58" s="56"/>
      <c r="NT58" s="56"/>
      <c r="NU58" s="56"/>
      <c r="NV58" s="56"/>
      <c r="NW58" s="56"/>
      <c r="NX58" s="56"/>
      <c r="NY58" s="56"/>
      <c r="NZ58" s="56"/>
      <c r="OA58" s="56"/>
      <c r="OB58" s="56"/>
      <c r="OC58" s="56"/>
      <c r="OD58" s="56"/>
      <c r="OE58" s="56"/>
      <c r="OF58" s="56"/>
      <c r="OG58" s="56"/>
      <c r="OH58" s="56"/>
      <c r="OI58" s="56"/>
      <c r="OJ58" s="56"/>
      <c r="OK58" s="56"/>
      <c r="OL58" s="56"/>
      <c r="OM58" s="56"/>
      <c r="ON58" s="56"/>
      <c r="OO58" s="56"/>
      <c r="OP58" s="56"/>
      <c r="OQ58" s="56"/>
      <c r="OR58" s="56"/>
      <c r="OS58" s="56"/>
      <c r="OT58" s="56"/>
      <c r="OU58" s="56"/>
      <c r="OV58" s="56"/>
      <c r="OW58" s="56"/>
      <c r="OX58" s="56"/>
      <c r="OY58" s="56"/>
      <c r="OZ58" s="56"/>
      <c r="PA58" s="56"/>
      <c r="PB58" s="56"/>
      <c r="PC58" s="56"/>
      <c r="PD58" s="56"/>
      <c r="PE58" s="56"/>
      <c r="PF58" s="56"/>
      <c r="PG58" s="56"/>
      <c r="PH58" s="56"/>
      <c r="PI58" s="56"/>
      <c r="PJ58" s="56"/>
      <c r="PK58" s="56"/>
      <c r="PL58" s="56"/>
      <c r="PM58" s="56"/>
      <c r="PN58" s="56"/>
      <c r="PO58" s="56"/>
      <c r="PP58" s="56"/>
      <c r="PQ58" s="56"/>
      <c r="PR58" s="56"/>
      <c r="PS58" s="56"/>
      <c r="PT58" s="56"/>
      <c r="PU58" s="56"/>
      <c r="PV58" s="56"/>
      <c r="PW58" s="56"/>
      <c r="PX58" s="56"/>
      <c r="PY58" s="56"/>
      <c r="PZ58" s="56"/>
      <c r="QA58" s="56"/>
      <c r="QB58" s="56"/>
      <c r="QC58" s="56"/>
      <c r="QD58" s="56"/>
      <c r="QE58" s="56"/>
      <c r="QF58" s="56"/>
      <c r="QG58" s="56"/>
      <c r="QH58" s="56"/>
      <c r="QI58" s="56"/>
      <c r="QJ58" s="56"/>
      <c r="QK58" s="56"/>
      <c r="QL58" s="56"/>
      <c r="QM58" s="56"/>
      <c r="QN58" s="56"/>
      <c r="QO58" s="56"/>
      <c r="QP58" s="56"/>
      <c r="QQ58" s="56"/>
      <c r="QR58" s="56"/>
      <c r="QS58" s="56"/>
      <c r="QT58" s="56"/>
      <c r="QU58" s="56"/>
      <c r="QV58" s="56"/>
      <c r="QW58" s="56"/>
      <c r="QX58" s="56"/>
      <c r="QY58" s="56"/>
      <c r="QZ58" s="56"/>
      <c r="RA58" s="56"/>
      <c r="RB58" s="56"/>
      <c r="RC58" s="56"/>
      <c r="RD58" s="56"/>
      <c r="RE58" s="56"/>
      <c r="RF58" s="56"/>
      <c r="RG58" s="56"/>
      <c r="RH58" s="56"/>
      <c r="RI58" s="56"/>
      <c r="RJ58" s="56"/>
      <c r="RK58" s="56"/>
      <c r="RL58" s="56"/>
      <c r="RM58" s="56"/>
      <c r="RN58" s="56"/>
      <c r="RO58" s="56"/>
      <c r="RP58" s="56"/>
      <c r="RQ58" s="56"/>
      <c r="RR58" s="56"/>
      <c r="RS58" s="56"/>
      <c r="RT58" s="56"/>
      <c r="RU58" s="56"/>
      <c r="RV58" s="56"/>
      <c r="RW58" s="56"/>
      <c r="RX58" s="56"/>
      <c r="RY58" s="56"/>
      <c r="RZ58" s="56"/>
      <c r="SA58" s="56"/>
      <c r="SB58" s="56"/>
      <c r="SC58" s="56"/>
      <c r="SD58" s="56"/>
      <c r="SE58" s="56"/>
      <c r="SF58" s="56"/>
      <c r="SG58" s="56"/>
      <c r="SH58" s="56"/>
      <c r="SI58" s="56"/>
      <c r="SJ58" s="56"/>
      <c r="SK58" s="56"/>
      <c r="SL58" s="56"/>
      <c r="SM58" s="56"/>
      <c r="SN58" s="56"/>
      <c r="SO58" s="56"/>
      <c r="SP58" s="56"/>
      <c r="SQ58" s="56"/>
      <c r="SR58" s="56"/>
      <c r="SS58" s="56"/>
      <c r="ST58" s="56"/>
      <c r="SU58" s="56"/>
      <c r="SV58" s="56"/>
      <c r="SW58" s="56"/>
      <c r="SX58" s="56"/>
      <c r="SY58" s="56"/>
      <c r="SZ58" s="56"/>
      <c r="TA58" s="56"/>
      <c r="TB58" s="56"/>
      <c r="TC58" s="56"/>
      <c r="TD58" s="56"/>
      <c r="TE58" s="56"/>
      <c r="TF58" s="56"/>
      <c r="TG58" s="56"/>
      <c r="TH58" s="56"/>
      <c r="TI58" s="56"/>
      <c r="TJ58" s="56"/>
      <c r="TK58" s="56"/>
      <c r="TL58" s="56"/>
      <c r="TM58" s="56"/>
      <c r="TN58" s="56"/>
      <c r="TO58" s="56"/>
      <c r="TP58" s="56"/>
      <c r="TQ58" s="56"/>
      <c r="TR58" s="56"/>
      <c r="TS58" s="56"/>
      <c r="TT58" s="56"/>
      <c r="TU58" s="56"/>
      <c r="TV58" s="56"/>
      <c r="TW58" s="56"/>
      <c r="TX58" s="56"/>
      <c r="TY58" s="56"/>
      <c r="TZ58" s="56"/>
      <c r="UA58" s="56"/>
      <c r="UB58" s="56"/>
      <c r="UC58" s="56"/>
      <c r="UD58" s="56"/>
      <c r="UE58" s="56"/>
      <c r="UF58" s="56"/>
      <c r="UG58" s="56"/>
      <c r="UH58" s="56"/>
      <c r="UI58" s="56"/>
      <c r="UJ58" s="56"/>
      <c r="UK58" s="56"/>
      <c r="UL58" s="56"/>
      <c r="UM58" s="56"/>
      <c r="UN58" s="56"/>
      <c r="UO58" s="56"/>
      <c r="UP58" s="56"/>
      <c r="UQ58" s="56"/>
      <c r="UR58" s="56"/>
      <c r="US58" s="56"/>
      <c r="UT58" s="56"/>
      <c r="UU58" s="56"/>
      <c r="UV58" s="56"/>
      <c r="UW58" s="56"/>
      <c r="UX58" s="56"/>
      <c r="UY58" s="56"/>
      <c r="UZ58" s="56"/>
      <c r="VA58" s="56"/>
      <c r="VB58" s="56"/>
      <c r="VC58" s="56"/>
      <c r="VD58" s="56"/>
      <c r="VE58" s="56"/>
      <c r="VF58" s="56"/>
      <c r="VG58" s="56"/>
      <c r="VH58" s="56"/>
      <c r="VI58" s="56"/>
      <c r="VJ58" s="56"/>
      <c r="VK58" s="56"/>
      <c r="VL58" s="56"/>
      <c r="VM58" s="56"/>
      <c r="VN58" s="56"/>
      <c r="VO58" s="56"/>
      <c r="VP58" s="56"/>
      <c r="VQ58" s="56"/>
      <c r="VR58" s="56"/>
      <c r="VS58" s="56"/>
      <c r="VT58" s="56"/>
      <c r="VU58" s="56"/>
      <c r="VV58" s="56"/>
      <c r="VW58" s="56"/>
      <c r="VX58" s="56"/>
      <c r="VY58" s="56"/>
      <c r="VZ58" s="56"/>
      <c r="WA58" s="56"/>
      <c r="WB58" s="56"/>
      <c r="WC58" s="56"/>
      <c r="WD58" s="56"/>
      <c r="WE58" s="56"/>
      <c r="WF58" s="56"/>
      <c r="WG58" s="56"/>
      <c r="WH58" s="56"/>
      <c r="WI58" s="56"/>
      <c r="WJ58" s="56"/>
      <c r="WK58" s="56"/>
      <c r="WL58" s="56"/>
      <c r="WM58" s="56"/>
      <c r="WN58" s="56"/>
      <c r="WO58" s="56"/>
      <c r="WP58" s="56"/>
      <c r="WQ58" s="56"/>
      <c r="WR58" s="56"/>
      <c r="WS58" s="56"/>
      <c r="WT58" s="56"/>
      <c r="WU58" s="56"/>
      <c r="WV58" s="56"/>
      <c r="WW58" s="56"/>
      <c r="WX58" s="56"/>
      <c r="WY58" s="56"/>
      <c r="WZ58" s="56"/>
      <c r="XA58" s="56"/>
      <c r="XB58" s="56"/>
      <c r="XC58" s="56"/>
      <c r="XD58" s="56"/>
      <c r="XE58" s="56"/>
      <c r="XF58" s="56"/>
      <c r="XG58" s="56"/>
      <c r="XH58" s="56"/>
      <c r="XI58" s="56"/>
      <c r="XJ58" s="56"/>
      <c r="XK58" s="56"/>
      <c r="XL58" s="56"/>
      <c r="XM58" s="56"/>
      <c r="XN58" s="56"/>
      <c r="XO58" s="56"/>
      <c r="XP58" s="56"/>
      <c r="XQ58" s="56"/>
      <c r="XR58" s="56"/>
      <c r="XS58" s="56"/>
      <c r="XT58" s="56"/>
      <c r="XU58" s="56"/>
      <c r="XV58" s="56"/>
      <c r="XW58" s="56"/>
      <c r="XX58" s="56"/>
      <c r="XY58" s="56"/>
      <c r="XZ58" s="56"/>
      <c r="YA58" s="56"/>
      <c r="YB58" s="56"/>
      <c r="YC58" s="56"/>
      <c r="YD58" s="56"/>
      <c r="YE58" s="56"/>
      <c r="YF58" s="56"/>
      <c r="YG58" s="56"/>
      <c r="YH58" s="56"/>
      <c r="YI58" s="56"/>
      <c r="YJ58" s="56"/>
      <c r="YK58" s="56"/>
      <c r="YL58" s="56"/>
      <c r="YM58" s="56"/>
      <c r="YN58" s="56"/>
      <c r="YO58" s="56"/>
      <c r="YP58" s="56"/>
      <c r="YQ58" s="56"/>
      <c r="YR58" s="56"/>
      <c r="YS58" s="56"/>
      <c r="YT58" s="56"/>
      <c r="YU58" s="56"/>
      <c r="YV58" s="56"/>
      <c r="YW58" s="56"/>
      <c r="YX58" s="56"/>
      <c r="YY58" s="56"/>
      <c r="YZ58" s="56"/>
      <c r="ZA58" s="56"/>
      <c r="ZB58" s="56"/>
      <c r="ZC58" s="56"/>
      <c r="ZD58" s="56"/>
      <c r="ZE58" s="56"/>
      <c r="ZF58" s="56"/>
      <c r="ZG58" s="56"/>
      <c r="ZH58" s="56"/>
      <c r="ZI58" s="56"/>
      <c r="ZJ58" s="56"/>
      <c r="ZK58" s="56"/>
      <c r="ZL58" s="56"/>
      <c r="ZM58" s="56"/>
      <c r="ZN58" s="56"/>
      <c r="ZO58" s="56"/>
      <c r="ZP58" s="56"/>
      <c r="ZQ58" s="56"/>
      <c r="ZR58" s="56"/>
      <c r="ZS58" s="56"/>
      <c r="ZT58" s="56"/>
      <c r="ZU58" s="56"/>
      <c r="ZV58" s="56"/>
      <c r="ZW58" s="56"/>
      <c r="ZX58" s="56"/>
      <c r="ZY58" s="56"/>
      <c r="ZZ58" s="56"/>
      <c r="AAA58" s="56"/>
      <c r="AAB58" s="56"/>
      <c r="AAC58" s="56"/>
      <c r="AAD58" s="56"/>
      <c r="AAE58" s="56"/>
      <c r="AAF58" s="56"/>
      <c r="AAG58" s="56"/>
      <c r="AAH58" s="56"/>
      <c r="AAI58" s="56"/>
      <c r="AAJ58" s="56"/>
      <c r="AAK58" s="56"/>
      <c r="AAL58" s="56"/>
      <c r="AAM58" s="56"/>
      <c r="AAN58" s="56"/>
      <c r="AAO58" s="56"/>
      <c r="AAP58" s="56"/>
      <c r="AAQ58" s="56"/>
      <c r="AAR58" s="56"/>
      <c r="AAS58" s="56"/>
      <c r="AAT58" s="56"/>
      <c r="AAU58" s="56"/>
      <c r="AAV58" s="56"/>
      <c r="AAW58" s="56"/>
      <c r="AAX58" s="56"/>
      <c r="AAY58" s="56"/>
      <c r="AAZ58" s="56"/>
      <c r="ABA58" s="56"/>
      <c r="ABB58" s="56"/>
      <c r="ABC58" s="56"/>
      <c r="ABD58" s="56"/>
      <c r="ABE58" s="56"/>
      <c r="ABF58" s="56"/>
      <c r="ABG58" s="56"/>
      <c r="ABH58" s="56"/>
      <c r="ABI58" s="56"/>
      <c r="ABJ58" s="56"/>
      <c r="ABK58" s="56"/>
      <c r="ABL58" s="56"/>
      <c r="ABM58" s="56"/>
      <c r="ABN58" s="56"/>
      <c r="ABO58" s="56"/>
      <c r="ABP58" s="56"/>
      <c r="ABQ58" s="56"/>
      <c r="ABR58" s="56"/>
      <c r="ABS58" s="56"/>
      <c r="ABT58" s="56"/>
      <c r="ABU58" s="56"/>
      <c r="ABV58" s="56"/>
      <c r="ABW58" s="56"/>
      <c r="ABX58" s="56"/>
      <c r="ABY58" s="56"/>
      <c r="ABZ58" s="56"/>
      <c r="ACA58" s="56"/>
      <c r="ACB58" s="56"/>
      <c r="ACC58" s="56"/>
      <c r="ACD58" s="56"/>
      <c r="ACE58" s="56"/>
      <c r="ACF58" s="56"/>
      <c r="ACG58" s="56"/>
      <c r="ACH58" s="56"/>
      <c r="ACI58" s="56"/>
      <c r="ACJ58" s="56"/>
      <c r="ACK58" s="56"/>
      <c r="ACL58" s="56"/>
      <c r="ACM58" s="56"/>
      <c r="ACN58" s="56"/>
      <c r="ACO58" s="56"/>
      <c r="ACP58" s="56"/>
      <c r="ACQ58" s="56"/>
      <c r="ACR58" s="56"/>
      <c r="ACS58" s="56"/>
      <c r="ACT58" s="56"/>
      <c r="ACU58" s="56"/>
      <c r="ACV58" s="56"/>
      <c r="ACW58" s="56"/>
      <c r="ACX58" s="56"/>
      <c r="ACY58" s="56"/>
      <c r="ACZ58" s="56"/>
      <c r="ADA58" s="56"/>
      <c r="ADB58" s="56"/>
      <c r="ADC58" s="56"/>
      <c r="ADD58" s="56"/>
      <c r="ADE58" s="56"/>
      <c r="ADF58" s="56"/>
      <c r="ADG58" s="56"/>
      <c r="ADH58" s="56"/>
      <c r="ADI58" s="56"/>
      <c r="ADJ58" s="56"/>
      <c r="ADK58" s="56"/>
      <c r="ADL58" s="56"/>
      <c r="ADM58" s="56"/>
      <c r="ADN58" s="56"/>
      <c r="ADO58" s="56"/>
      <c r="ADP58" s="56"/>
      <c r="ADQ58" s="56"/>
      <c r="ADR58" s="56"/>
      <c r="ADS58" s="56"/>
      <c r="ADT58" s="56"/>
      <c r="ADU58" s="56"/>
      <c r="ADV58" s="56"/>
      <c r="ADW58" s="56"/>
      <c r="ADX58" s="56"/>
      <c r="ADY58" s="56"/>
      <c r="ADZ58" s="56"/>
      <c r="AEA58" s="56"/>
      <c r="AEB58" s="56"/>
      <c r="AEC58" s="56"/>
      <c r="AED58" s="56"/>
      <c r="AEE58" s="56"/>
      <c r="AEF58" s="56"/>
      <c r="AEG58" s="56"/>
      <c r="AEH58" s="56"/>
      <c r="AEI58" s="56"/>
      <c r="AEJ58" s="56"/>
      <c r="AEK58" s="56"/>
      <c r="AEL58" s="56"/>
      <c r="AEM58" s="56"/>
      <c r="AEN58" s="56"/>
      <c r="AEO58" s="56"/>
      <c r="AEP58" s="56"/>
      <c r="AEQ58" s="56"/>
      <c r="AER58" s="56"/>
      <c r="AES58" s="56"/>
      <c r="AET58" s="56"/>
      <c r="AEU58" s="56"/>
      <c r="AEV58" s="56"/>
      <c r="AEW58" s="56"/>
      <c r="AEX58" s="56"/>
      <c r="AEY58" s="56"/>
      <c r="AEZ58" s="56"/>
      <c r="AFA58" s="56"/>
      <c r="AFB58" s="56"/>
      <c r="AFC58" s="56"/>
      <c r="AFD58" s="56"/>
      <c r="AFE58" s="56"/>
      <c r="AFF58" s="56"/>
      <c r="AFG58" s="56"/>
      <c r="AFH58" s="56"/>
      <c r="AFI58" s="56"/>
      <c r="AFJ58" s="56"/>
      <c r="AFK58" s="56"/>
      <c r="AFL58" s="56"/>
      <c r="AFM58" s="56"/>
      <c r="AFN58" s="56"/>
      <c r="AFO58" s="56"/>
      <c r="AFP58" s="56"/>
      <c r="AFQ58" s="56"/>
      <c r="AFR58" s="56"/>
      <c r="AFS58" s="56"/>
      <c r="AFT58" s="56"/>
      <c r="AFU58" s="56"/>
      <c r="AFV58" s="56"/>
      <c r="AFW58" s="56"/>
      <c r="AFX58" s="56"/>
      <c r="AFY58" s="56"/>
      <c r="AFZ58" s="56"/>
      <c r="AGA58" s="56"/>
      <c r="AGB58" s="56"/>
      <c r="AGC58" s="56"/>
      <c r="AGD58" s="56"/>
      <c r="AGE58" s="56"/>
      <c r="AGF58" s="56"/>
      <c r="AGG58" s="56"/>
      <c r="AGH58" s="56"/>
      <c r="AGI58" s="56"/>
      <c r="AGJ58" s="56"/>
      <c r="AGK58" s="56"/>
      <c r="AGL58" s="56"/>
      <c r="AGM58" s="56"/>
      <c r="AGN58" s="56"/>
      <c r="AGO58" s="56"/>
      <c r="AGP58" s="56"/>
      <c r="AGQ58" s="56"/>
      <c r="AGR58" s="56"/>
      <c r="AGS58" s="56"/>
      <c r="AGT58" s="56"/>
      <c r="AGU58" s="56"/>
      <c r="AGV58" s="56"/>
      <c r="AGW58" s="56"/>
      <c r="AGX58" s="56"/>
      <c r="AGY58" s="56"/>
      <c r="AGZ58" s="56"/>
      <c r="AHA58" s="56"/>
      <c r="AHB58" s="56"/>
      <c r="AHC58" s="56"/>
      <c r="AHD58" s="56"/>
      <c r="AHE58" s="56"/>
      <c r="AHF58" s="56"/>
      <c r="AHG58" s="56"/>
      <c r="AHH58" s="56"/>
      <c r="AHI58" s="56"/>
      <c r="AHJ58" s="56"/>
      <c r="AHK58" s="56"/>
      <c r="AHL58" s="56"/>
      <c r="AHM58" s="56"/>
      <c r="AHN58" s="56"/>
      <c r="AHO58" s="56"/>
      <c r="AHP58" s="56"/>
      <c r="AHQ58" s="56"/>
      <c r="AHR58" s="56"/>
      <c r="AHS58" s="56"/>
      <c r="AHT58" s="56"/>
      <c r="AHU58" s="56"/>
      <c r="AHV58" s="56"/>
      <c r="AHW58" s="56"/>
      <c r="AHX58" s="56"/>
      <c r="AHY58" s="56"/>
      <c r="AHZ58" s="56"/>
      <c r="AIA58" s="56"/>
      <c r="AIB58" s="56"/>
      <c r="AIC58" s="56"/>
      <c r="AID58" s="56"/>
      <c r="AIE58" s="56"/>
      <c r="AIF58" s="56"/>
      <c r="AIG58" s="56"/>
      <c r="AIH58" s="56"/>
      <c r="AII58" s="56"/>
      <c r="AIJ58" s="56"/>
      <c r="AIK58" s="56"/>
      <c r="AIL58" s="56"/>
      <c r="AIM58" s="56"/>
      <c r="AIN58" s="56"/>
      <c r="AIO58" s="56"/>
      <c r="AIP58" s="56"/>
      <c r="AIQ58" s="56"/>
      <c r="AIR58" s="56"/>
      <c r="AIS58" s="56"/>
      <c r="AIT58" s="56"/>
      <c r="AIU58" s="56"/>
      <c r="AIV58" s="56"/>
      <c r="AIW58" s="56"/>
      <c r="AIX58" s="56"/>
      <c r="AIY58" s="56"/>
      <c r="AIZ58" s="56"/>
      <c r="AJA58" s="56"/>
      <c r="AJB58" s="56"/>
      <c r="AJC58" s="56"/>
      <c r="AJD58" s="56"/>
      <c r="AJE58" s="56"/>
      <c r="AJF58" s="56"/>
      <c r="AJG58" s="56"/>
      <c r="AJH58" s="56"/>
      <c r="AJI58" s="56"/>
      <c r="AJJ58" s="56"/>
      <c r="AJK58" s="56"/>
      <c r="AJL58" s="56"/>
      <c r="AJM58" s="56"/>
      <c r="AJN58" s="56"/>
      <c r="AJO58" s="56"/>
      <c r="AJP58" s="56"/>
      <c r="AJQ58" s="56"/>
      <c r="AJR58" s="56"/>
      <c r="AJS58" s="56"/>
      <c r="AJT58" s="56"/>
      <c r="AJU58" s="56"/>
      <c r="AJV58" s="56"/>
      <c r="AJW58" s="56"/>
      <c r="AJX58" s="56"/>
      <c r="AJY58" s="56"/>
      <c r="AJZ58" s="56"/>
      <c r="AKA58" s="56"/>
      <c r="AKB58" s="56"/>
      <c r="AKC58" s="56"/>
      <c r="AKD58" s="56"/>
      <c r="AKE58" s="56"/>
      <c r="AKF58" s="56"/>
      <c r="AKG58" s="56"/>
      <c r="AKH58" s="56"/>
      <c r="AKI58" s="56"/>
      <c r="AKJ58" s="56"/>
      <c r="AKK58" s="56"/>
      <c r="AKL58" s="56"/>
      <c r="AKM58" s="56"/>
      <c r="AKN58" s="56"/>
      <c r="AKO58" s="56"/>
      <c r="AKP58" s="56"/>
      <c r="AKQ58" s="56"/>
      <c r="AKR58" s="56"/>
      <c r="AKS58" s="56"/>
      <c r="AKT58" s="56"/>
      <c r="AKU58" s="56"/>
      <c r="AKV58" s="56"/>
      <c r="AKW58" s="56"/>
      <c r="AKX58" s="56"/>
      <c r="AKY58" s="56"/>
      <c r="AKZ58" s="56"/>
      <c r="ALA58" s="56"/>
      <c r="ALB58" s="56"/>
      <c r="ALC58" s="56"/>
      <c r="ALD58" s="56"/>
      <c r="ALE58" s="56"/>
      <c r="ALF58" s="56"/>
      <c r="ALG58" s="56"/>
      <c r="ALH58" s="56"/>
      <c r="ALI58" s="56"/>
      <c r="ALJ58" s="56"/>
      <c r="ALK58" s="56"/>
      <c r="ALL58" s="56"/>
      <c r="ALM58" s="56"/>
      <c r="ALN58" s="56"/>
      <c r="ALO58" s="56"/>
      <c r="ALP58" s="56"/>
      <c r="ALQ58" s="56"/>
      <c r="ALR58" s="56"/>
      <c r="ALS58" s="56"/>
      <c r="ALT58" s="56"/>
      <c r="ALU58" s="56"/>
      <c r="ALV58" s="56"/>
      <c r="ALW58" s="56"/>
      <c r="ALX58" s="56"/>
      <c r="ALY58" s="56"/>
      <c r="ALZ58" s="56"/>
      <c r="AMA58" s="56"/>
      <c r="AMB58" s="56"/>
      <c r="AMC58" s="56"/>
      <c r="AMD58" s="56"/>
      <c r="AME58" s="56"/>
      <c r="AMF58" s="56"/>
      <c r="AMG58" s="56"/>
      <c r="AMH58" s="56"/>
      <c r="AMI58" s="56"/>
      <c r="AMJ58" s="56"/>
      <c r="AMK58" s="56"/>
      <c r="AML58" s="56"/>
      <c r="AMM58" s="56"/>
      <c r="AMN58" s="56"/>
      <c r="AMO58" s="56"/>
      <c r="AMP58" s="56"/>
      <c r="AMQ58" s="56"/>
      <c r="AMR58" s="56"/>
      <c r="AMS58" s="56"/>
      <c r="AMT58" s="56"/>
      <c r="AMU58" s="56"/>
      <c r="AMV58" s="56"/>
      <c r="AMW58" s="56"/>
      <c r="AMX58" s="56"/>
      <c r="AMY58" s="56"/>
      <c r="AMZ58" s="56"/>
      <c r="ANA58" s="56"/>
      <c r="ANB58" s="56"/>
      <c r="ANC58" s="56"/>
      <c r="AND58" s="56"/>
      <c r="ANE58" s="56"/>
      <c r="ANF58" s="56"/>
      <c r="ANG58" s="56"/>
      <c r="ANH58" s="56"/>
      <c r="ANI58" s="56"/>
      <c r="ANJ58" s="56"/>
      <c r="ANK58" s="56"/>
      <c r="ANL58" s="56"/>
      <c r="ANM58" s="56"/>
      <c r="ANN58" s="56"/>
      <c r="ANO58" s="56"/>
      <c r="ANP58" s="56"/>
      <c r="ANQ58" s="56"/>
      <c r="ANR58" s="56"/>
      <c r="ANS58" s="56"/>
      <c r="ANT58" s="56"/>
      <c r="ANU58" s="56"/>
      <c r="ANV58" s="56"/>
      <c r="ANW58" s="56"/>
      <c r="ANX58" s="56"/>
      <c r="ANY58" s="56"/>
      <c r="ANZ58" s="56"/>
      <c r="AOA58" s="56"/>
      <c r="AOB58" s="56"/>
      <c r="AOC58" s="56"/>
      <c r="AOD58" s="56"/>
    </row>
    <row r="59" spans="1:1070" x14ac:dyDescent="0.25">
      <c r="B59" s="47"/>
      <c r="C59" s="60"/>
      <c r="D59" s="60"/>
      <c r="E59" s="335"/>
      <c r="F59" s="285"/>
      <c r="G59" s="289"/>
      <c r="H59" s="269"/>
      <c r="I59" s="40">
        <f>(F59*G59)*H59</f>
        <v>0</v>
      </c>
      <c r="J59" s="2"/>
      <c r="K59" s="273" t="str">
        <f t="shared" ref="K59:L64" si="11">IFERROR(H59/$P$5,"")</f>
        <v/>
      </c>
      <c r="L59" s="379" t="str">
        <f t="shared" si="11"/>
        <v/>
      </c>
      <c r="M59" s="47"/>
      <c r="N59" s="47"/>
      <c r="O59" s="86"/>
      <c r="P59" s="86" t="s">
        <v>128</v>
      </c>
      <c r="Q59" s="86"/>
      <c r="S59" s="86"/>
    </row>
    <row r="60" spans="1:1070" x14ac:dyDescent="0.25">
      <c r="B60" s="47"/>
      <c r="C60" s="60"/>
      <c r="D60" s="60"/>
      <c r="E60" s="335"/>
      <c r="F60" s="285"/>
      <c r="G60" s="289"/>
      <c r="H60" s="269"/>
      <c r="I60" s="40">
        <f t="shared" ref="I60:I64" si="12">(F60*G60)*H60</f>
        <v>0</v>
      </c>
      <c r="J60" s="2"/>
      <c r="K60" s="273" t="str">
        <f t="shared" si="11"/>
        <v/>
      </c>
      <c r="L60" s="379" t="str">
        <f t="shared" si="11"/>
        <v/>
      </c>
      <c r="M60" s="47"/>
      <c r="N60" s="47"/>
      <c r="O60" s="86"/>
      <c r="P60" s="86" t="s">
        <v>32</v>
      </c>
      <c r="Q60" s="86"/>
      <c r="S60" s="86"/>
    </row>
    <row r="61" spans="1:1070" x14ac:dyDescent="0.25">
      <c r="B61" s="47"/>
      <c r="C61" s="60"/>
      <c r="D61" s="60"/>
      <c r="E61" s="335"/>
      <c r="F61" s="285"/>
      <c r="G61" s="289"/>
      <c r="H61" s="269"/>
      <c r="I61" s="40">
        <f t="shared" si="12"/>
        <v>0</v>
      </c>
      <c r="J61" s="2"/>
      <c r="K61" s="273" t="str">
        <f t="shared" si="11"/>
        <v/>
      </c>
      <c r="L61" s="379" t="str">
        <f t="shared" si="11"/>
        <v/>
      </c>
      <c r="M61" s="47"/>
      <c r="N61" s="47"/>
      <c r="O61" s="86"/>
      <c r="Q61" s="53"/>
    </row>
    <row r="62" spans="1:1070" ht="16.5" customHeight="1" x14ac:dyDescent="0.25">
      <c r="B62" s="47"/>
      <c r="C62" s="60"/>
      <c r="D62" s="60"/>
      <c r="E62" s="335"/>
      <c r="F62" s="285"/>
      <c r="G62" s="289"/>
      <c r="H62" s="269"/>
      <c r="I62" s="40">
        <f t="shared" si="12"/>
        <v>0</v>
      </c>
      <c r="J62" s="2"/>
      <c r="K62" s="273" t="str">
        <f t="shared" si="11"/>
        <v/>
      </c>
      <c r="L62" s="379" t="str">
        <f t="shared" si="11"/>
        <v/>
      </c>
      <c r="M62" s="47"/>
      <c r="N62" s="47"/>
      <c r="O62" s="86"/>
      <c r="Q62" s="53"/>
    </row>
    <row r="63" spans="1:1070" ht="16.5" customHeight="1" x14ac:dyDescent="0.25">
      <c r="B63" s="47"/>
      <c r="C63" s="60"/>
      <c r="D63" s="60"/>
      <c r="E63" s="335"/>
      <c r="F63" s="285"/>
      <c r="G63" s="289"/>
      <c r="H63" s="269"/>
      <c r="I63" s="40">
        <f t="shared" si="12"/>
        <v>0</v>
      </c>
      <c r="J63" s="2"/>
      <c r="K63" s="273" t="str">
        <f t="shared" si="11"/>
        <v/>
      </c>
      <c r="L63" s="379" t="str">
        <f t="shared" si="11"/>
        <v/>
      </c>
      <c r="M63" s="47"/>
      <c r="N63" s="47"/>
      <c r="O63" s="86"/>
      <c r="Q63" s="53"/>
    </row>
    <row r="64" spans="1:1070" ht="16.5" thickBot="1" x14ac:dyDescent="0.3">
      <c r="B64" s="47"/>
      <c r="C64" s="60"/>
      <c r="D64" s="60"/>
      <c r="E64" s="335"/>
      <c r="F64" s="285"/>
      <c r="G64" s="289"/>
      <c r="H64" s="269"/>
      <c r="I64" s="40">
        <f t="shared" si="12"/>
        <v>0</v>
      </c>
      <c r="J64" s="2"/>
      <c r="K64" s="273" t="str">
        <f t="shared" si="11"/>
        <v/>
      </c>
      <c r="L64" s="379" t="str">
        <f t="shared" si="11"/>
        <v/>
      </c>
      <c r="M64" s="47"/>
      <c r="N64" s="47"/>
      <c r="O64" s="86"/>
    </row>
    <row r="65" spans="1:22" s="55" customFormat="1" ht="18.75" customHeight="1" thickTop="1" thickBot="1" x14ac:dyDescent="0.3">
      <c r="B65" s="47"/>
      <c r="C65" s="60"/>
      <c r="D65" s="60"/>
      <c r="E65" s="459" t="s">
        <v>39</v>
      </c>
      <c r="F65" s="12"/>
      <c r="G65" s="12"/>
      <c r="H65" s="12"/>
      <c r="I65" s="275">
        <f>SUM(I59:I64)</f>
        <v>0</v>
      </c>
      <c r="J65" s="16"/>
      <c r="K65" s="13"/>
      <c r="L65" s="276">
        <f>SUM(L59:L64)</f>
        <v>0</v>
      </c>
      <c r="M65" s="47"/>
      <c r="N65" s="47"/>
      <c r="O65" s="53"/>
      <c r="P65" s="54"/>
      <c r="Q65" s="54"/>
      <c r="R65" s="54"/>
    </row>
    <row r="66" spans="1:22" s="55" customFormat="1" ht="16.5" thickTop="1" x14ac:dyDescent="0.25">
      <c r="B66" s="47"/>
      <c r="C66" s="60"/>
      <c r="D66" s="60"/>
      <c r="E66" s="319" t="s">
        <v>41</v>
      </c>
      <c r="F66" s="12"/>
      <c r="G66" s="12"/>
      <c r="H66" s="12"/>
      <c r="I66" s="275">
        <f>I65+I56</f>
        <v>0</v>
      </c>
      <c r="J66" s="17"/>
      <c r="K66" s="13"/>
      <c r="L66" s="276">
        <f>L65+L56</f>
        <v>0</v>
      </c>
      <c r="M66" s="47"/>
      <c r="N66" s="47"/>
      <c r="O66" s="53"/>
      <c r="P66" s="54"/>
      <c r="Q66" s="54"/>
      <c r="R66" s="54"/>
    </row>
    <row r="67" spans="1:22" s="55" customFormat="1" ht="81" customHeight="1" x14ac:dyDescent="0.25">
      <c r="B67" s="47"/>
      <c r="C67" s="60"/>
      <c r="D67" s="60"/>
      <c r="E67" s="717" t="s">
        <v>568</v>
      </c>
      <c r="F67" s="641"/>
      <c r="G67" s="641"/>
      <c r="H67" s="641"/>
      <c r="I67" s="641"/>
      <c r="J67" s="641"/>
      <c r="K67" s="641"/>
      <c r="L67" s="642"/>
      <c r="M67" s="47"/>
      <c r="N67" s="47"/>
      <c r="O67" s="53"/>
      <c r="P67" s="54"/>
      <c r="Q67" s="54"/>
      <c r="R67" s="54"/>
    </row>
    <row r="68" spans="1:22" s="55" customFormat="1" ht="80.099999999999994" customHeight="1" thickBot="1" x14ac:dyDescent="0.3">
      <c r="B68" s="47"/>
      <c r="C68" s="60"/>
      <c r="D68" s="60"/>
      <c r="E68" s="805"/>
      <c r="F68" s="806"/>
      <c r="G68" s="806"/>
      <c r="H68" s="806"/>
      <c r="I68" s="806"/>
      <c r="J68" s="806"/>
      <c r="K68" s="806"/>
      <c r="L68" s="807"/>
      <c r="M68" s="47"/>
      <c r="N68" s="47"/>
      <c r="O68" s="53"/>
      <c r="P68" s="54"/>
      <c r="Q68" s="54"/>
      <c r="R68" s="54"/>
    </row>
    <row r="69" spans="1:22" s="96" customFormat="1" ht="6.95" customHeight="1" thickBot="1" x14ac:dyDescent="0.3">
      <c r="A69" s="55"/>
      <c r="B69" s="47"/>
      <c r="C69" s="60"/>
      <c r="D69" s="60"/>
      <c r="E69" s="91"/>
      <c r="F69" s="91"/>
      <c r="G69" s="91"/>
      <c r="H69" s="91"/>
      <c r="I69" s="91"/>
      <c r="J69" s="91"/>
      <c r="K69" s="91"/>
      <c r="L69" s="91"/>
      <c r="M69" s="47"/>
      <c r="N69" s="92"/>
      <c r="O69" s="93"/>
      <c r="P69" s="94"/>
      <c r="Q69" s="94"/>
      <c r="R69" s="94"/>
      <c r="S69" s="95"/>
      <c r="T69" s="95"/>
      <c r="U69" s="95"/>
      <c r="V69" s="95"/>
    </row>
    <row r="70" spans="1:22" s="55" customFormat="1" x14ac:dyDescent="0.25">
      <c r="B70" s="47"/>
      <c r="C70" s="60" t="s">
        <v>13</v>
      </c>
      <c r="D70" s="19"/>
      <c r="E70" s="3" t="s">
        <v>147</v>
      </c>
      <c r="F70" s="4"/>
      <c r="G70" s="4"/>
      <c r="H70" s="4"/>
      <c r="I70" s="4"/>
      <c r="J70" s="4"/>
      <c r="K70" s="4"/>
      <c r="L70" s="5"/>
      <c r="M70" s="19"/>
      <c r="N70" s="47"/>
      <c r="O70" s="53"/>
      <c r="P70" s="54"/>
      <c r="Q70" s="54"/>
      <c r="R70" s="54"/>
    </row>
    <row r="71" spans="1:22" ht="49.5" customHeight="1" x14ac:dyDescent="0.25">
      <c r="B71" s="47"/>
      <c r="C71" s="60"/>
      <c r="D71" s="60"/>
      <c r="E71" s="643" t="s">
        <v>569</v>
      </c>
      <c r="F71" s="644"/>
      <c r="G71" s="644"/>
      <c r="H71" s="644"/>
      <c r="I71" s="644"/>
      <c r="J71" s="644"/>
      <c r="K71" s="644"/>
      <c r="L71" s="645"/>
      <c r="M71" s="47"/>
      <c r="N71" s="47"/>
      <c r="O71" s="53"/>
    </row>
    <row r="72" spans="1:22" s="55" customFormat="1" x14ac:dyDescent="0.25">
      <c r="B72" s="47"/>
      <c r="C72" s="60"/>
      <c r="D72" s="60"/>
      <c r="E72" s="802" t="s">
        <v>175</v>
      </c>
      <c r="F72" s="794" t="s">
        <v>84</v>
      </c>
      <c r="G72" s="794" t="s">
        <v>107</v>
      </c>
      <c r="H72" s="691" t="s">
        <v>87</v>
      </c>
      <c r="I72" s="649"/>
      <c r="J72" s="7"/>
      <c r="K72" s="691" t="s">
        <v>87</v>
      </c>
      <c r="L72" s="649"/>
      <c r="M72" s="47"/>
      <c r="N72" s="47"/>
      <c r="O72" s="356"/>
      <c r="P72" s="87"/>
      <c r="Q72" s="54"/>
      <c r="R72" s="54"/>
    </row>
    <row r="73" spans="1:22" s="55" customFormat="1" ht="30" x14ac:dyDescent="0.25">
      <c r="A73" s="47"/>
      <c r="B73" s="47"/>
      <c r="C73" s="47"/>
      <c r="D73" s="60"/>
      <c r="E73" s="803"/>
      <c r="F73" s="657"/>
      <c r="G73" s="657"/>
      <c r="H73" s="324" t="s">
        <v>106</v>
      </c>
      <c r="I73" s="321" t="s">
        <v>76</v>
      </c>
      <c r="J73" s="2"/>
      <c r="K73" s="324" t="s">
        <v>106</v>
      </c>
      <c r="L73" s="23" t="s">
        <v>76</v>
      </c>
      <c r="M73" s="47"/>
      <c r="N73" s="47"/>
      <c r="O73" s="53"/>
      <c r="P73" s="53"/>
      <c r="Q73" s="54"/>
      <c r="R73" s="54"/>
    </row>
    <row r="74" spans="1:22" x14ac:dyDescent="0.25">
      <c r="B74" s="47"/>
      <c r="C74" s="60"/>
      <c r="D74" s="60"/>
      <c r="E74" s="335"/>
      <c r="F74" s="285"/>
      <c r="G74" s="289"/>
      <c r="H74" s="269"/>
      <c r="I74" s="40">
        <f>(F74*G74)*H74</f>
        <v>0</v>
      </c>
      <c r="J74" s="2"/>
      <c r="K74" s="273" t="str">
        <f t="shared" ref="K74:L79" si="13">IFERROR(H74/$P$5,"")</f>
        <v/>
      </c>
      <c r="L74" s="379" t="str">
        <f t="shared" si="13"/>
        <v/>
      </c>
      <c r="M74" s="47"/>
      <c r="N74" s="47"/>
      <c r="O74" s="53"/>
      <c r="P74" s="53" t="s">
        <v>154</v>
      </c>
      <c r="Q74" s="86"/>
      <c r="S74" s="86"/>
    </row>
    <row r="75" spans="1:22" x14ac:dyDescent="0.25">
      <c r="B75" s="47"/>
      <c r="C75" s="60"/>
      <c r="D75" s="60"/>
      <c r="E75" s="335"/>
      <c r="F75" s="285"/>
      <c r="G75" s="289"/>
      <c r="H75" s="269"/>
      <c r="I75" s="40">
        <f t="shared" ref="I75:I79" si="14">(F75*G75)*H75</f>
        <v>0</v>
      </c>
      <c r="J75" s="2"/>
      <c r="K75" s="273" t="str">
        <f t="shared" si="13"/>
        <v/>
      </c>
      <c r="L75" s="379" t="str">
        <f t="shared" si="13"/>
        <v/>
      </c>
      <c r="M75" s="47"/>
      <c r="N75" s="47"/>
      <c r="P75" s="54" t="s">
        <v>155</v>
      </c>
      <c r="Q75" s="86"/>
      <c r="S75" s="86"/>
    </row>
    <row r="76" spans="1:22" x14ac:dyDescent="0.25">
      <c r="B76" s="47"/>
      <c r="C76" s="60"/>
      <c r="D76" s="60"/>
      <c r="E76" s="335"/>
      <c r="F76" s="285"/>
      <c r="G76" s="289"/>
      <c r="H76" s="269"/>
      <c r="I76" s="40">
        <f t="shared" si="14"/>
        <v>0</v>
      </c>
      <c r="J76" s="2"/>
      <c r="K76" s="273" t="str">
        <f t="shared" si="13"/>
        <v/>
      </c>
      <c r="L76" s="379" t="str">
        <f t="shared" si="13"/>
        <v/>
      </c>
      <c r="M76" s="47"/>
      <c r="N76" s="47"/>
      <c r="Q76" s="53"/>
    </row>
    <row r="77" spans="1:22" ht="16.5" customHeight="1" x14ac:dyDescent="0.25">
      <c r="B77" s="47"/>
      <c r="C77" s="60"/>
      <c r="D77" s="60"/>
      <c r="E77" s="335"/>
      <c r="F77" s="285"/>
      <c r="G77" s="289"/>
      <c r="H77" s="269"/>
      <c r="I77" s="40">
        <f t="shared" si="14"/>
        <v>0</v>
      </c>
      <c r="J77" s="2"/>
      <c r="K77" s="273" t="str">
        <f t="shared" si="13"/>
        <v/>
      </c>
      <c r="L77" s="379" t="str">
        <f t="shared" si="13"/>
        <v/>
      </c>
      <c r="M77" s="47"/>
      <c r="N77" s="47"/>
      <c r="Q77" s="53"/>
    </row>
    <row r="78" spans="1:22" ht="16.5" customHeight="1" x14ac:dyDescent="0.25">
      <c r="B78" s="47"/>
      <c r="C78" s="60"/>
      <c r="D78" s="60"/>
      <c r="E78" s="335"/>
      <c r="F78" s="285"/>
      <c r="G78" s="289"/>
      <c r="H78" s="269"/>
      <c r="I78" s="40">
        <f t="shared" si="14"/>
        <v>0</v>
      </c>
      <c r="J78" s="2"/>
      <c r="K78" s="273" t="str">
        <f t="shared" si="13"/>
        <v/>
      </c>
      <c r="L78" s="379" t="str">
        <f t="shared" si="13"/>
        <v/>
      </c>
      <c r="M78" s="47"/>
      <c r="N78" s="47"/>
      <c r="Q78" s="53"/>
    </row>
    <row r="79" spans="1:22" ht="16.5" thickBot="1" x14ac:dyDescent="0.3">
      <c r="B79" s="47"/>
      <c r="C79" s="60"/>
      <c r="D79" s="60"/>
      <c r="E79" s="335"/>
      <c r="F79" s="285"/>
      <c r="G79" s="289"/>
      <c r="H79" s="269"/>
      <c r="I79" s="40">
        <f t="shared" si="14"/>
        <v>0</v>
      </c>
      <c r="J79" s="2"/>
      <c r="K79" s="273" t="str">
        <f t="shared" si="13"/>
        <v/>
      </c>
      <c r="L79" s="379" t="str">
        <f t="shared" si="13"/>
        <v/>
      </c>
      <c r="M79" s="47"/>
      <c r="N79" s="47"/>
      <c r="O79" s="53"/>
    </row>
    <row r="80" spans="1:22" s="55" customFormat="1" ht="18.75" customHeight="1" thickTop="1" x14ac:dyDescent="0.25">
      <c r="B80" s="47"/>
      <c r="C80" s="60"/>
      <c r="D80" s="60"/>
      <c r="E80" s="329" t="s">
        <v>125</v>
      </c>
      <c r="F80" s="330"/>
      <c r="G80" s="330"/>
      <c r="H80" s="330"/>
      <c r="I80" s="331">
        <f>SUM(I74:I79)</f>
        <v>0</v>
      </c>
      <c r="J80" s="16"/>
      <c r="K80" s="355"/>
      <c r="L80" s="333">
        <f>SUM(L74:L79)</f>
        <v>0</v>
      </c>
      <c r="M80" s="47"/>
      <c r="N80" s="47"/>
      <c r="O80" s="53"/>
      <c r="P80" s="54"/>
      <c r="Q80" s="54"/>
      <c r="R80" s="54"/>
    </row>
    <row r="81" spans="1:18" s="55" customFormat="1" ht="31.5" customHeight="1" x14ac:dyDescent="0.25">
      <c r="B81" s="47"/>
      <c r="C81" s="60"/>
      <c r="D81" s="60"/>
      <c r="E81" s="685" t="s">
        <v>570</v>
      </c>
      <c r="F81" s="789"/>
      <c r="G81" s="789"/>
      <c r="H81" s="789"/>
      <c r="I81" s="789"/>
      <c r="J81" s="789"/>
      <c r="K81" s="789"/>
      <c r="L81" s="790"/>
      <c r="M81" s="47"/>
      <c r="N81" s="47"/>
      <c r="O81" s="53"/>
      <c r="P81" s="54"/>
      <c r="Q81" s="54"/>
      <c r="R81" s="54"/>
    </row>
    <row r="82" spans="1:18" s="55" customFormat="1" ht="80.099999999999994" customHeight="1" thickBot="1" x14ac:dyDescent="0.3">
      <c r="B82" s="47"/>
      <c r="C82" s="60"/>
      <c r="D82" s="60"/>
      <c r="E82" s="663"/>
      <c r="F82" s="664"/>
      <c r="G82" s="664"/>
      <c r="H82" s="664"/>
      <c r="I82" s="664"/>
      <c r="J82" s="664"/>
      <c r="K82" s="664"/>
      <c r="L82" s="665"/>
      <c r="M82" s="47"/>
      <c r="N82" s="47"/>
      <c r="O82" s="53"/>
      <c r="P82" s="54"/>
      <c r="Q82" s="54"/>
      <c r="R82" s="54"/>
    </row>
    <row r="83" spans="1:18" s="55" customFormat="1" ht="6.95" customHeight="1" thickBot="1" x14ac:dyDescent="0.3">
      <c r="A83" s="47"/>
      <c r="B83" s="47"/>
      <c r="C83" s="60"/>
      <c r="D83" s="60"/>
      <c r="E83" s="7"/>
      <c r="F83" s="10"/>
      <c r="G83" s="10"/>
      <c r="H83" s="10"/>
      <c r="I83" s="45"/>
      <c r="J83" s="2"/>
      <c r="K83" s="11"/>
      <c r="L83" s="354"/>
      <c r="M83" s="47"/>
      <c r="N83" s="47"/>
      <c r="O83" s="53"/>
      <c r="P83" s="54"/>
      <c r="Q83" s="54"/>
      <c r="R83" s="54"/>
    </row>
    <row r="84" spans="1:18" s="55" customFormat="1" x14ac:dyDescent="0.25">
      <c r="B84" s="47"/>
      <c r="C84" s="60" t="s">
        <v>17</v>
      </c>
      <c r="D84" s="24"/>
      <c r="E84" s="3" t="s">
        <v>118</v>
      </c>
      <c r="F84" s="4"/>
      <c r="G84" s="4"/>
      <c r="H84" s="4"/>
      <c r="I84" s="4"/>
      <c r="J84" s="4"/>
      <c r="K84" s="4"/>
      <c r="L84" s="5"/>
      <c r="M84" s="24"/>
      <c r="N84" s="47"/>
      <c r="O84" s="53"/>
      <c r="P84" s="54"/>
      <c r="Q84" s="54"/>
      <c r="R84" s="54"/>
    </row>
    <row r="85" spans="1:18" s="55" customFormat="1" ht="66.75" customHeight="1" x14ac:dyDescent="0.25">
      <c r="B85" s="47"/>
      <c r="C85" s="60"/>
      <c r="D85" s="60"/>
      <c r="E85" s="643" t="s">
        <v>642</v>
      </c>
      <c r="F85" s="644"/>
      <c r="G85" s="644"/>
      <c r="H85" s="644"/>
      <c r="I85" s="644"/>
      <c r="J85" s="644"/>
      <c r="K85" s="644"/>
      <c r="L85" s="645"/>
      <c r="M85" s="47"/>
      <c r="N85" s="47"/>
      <c r="O85" s="356"/>
      <c r="P85" s="87"/>
      <c r="Q85" s="54"/>
      <c r="R85" s="54"/>
    </row>
    <row r="86" spans="1:18" s="55" customFormat="1" x14ac:dyDescent="0.25">
      <c r="B86" s="47"/>
      <c r="C86" s="60"/>
      <c r="D86" s="60"/>
      <c r="E86" s="686" t="s">
        <v>122</v>
      </c>
      <c r="F86" s="794"/>
      <c r="G86" s="794" t="s">
        <v>92</v>
      </c>
      <c r="H86" s="691" t="s">
        <v>87</v>
      </c>
      <c r="I86" s="649"/>
      <c r="J86" s="7"/>
      <c r="K86" s="691" t="s">
        <v>87</v>
      </c>
      <c r="L86" s="649"/>
      <c r="M86" s="47"/>
      <c r="N86" s="47"/>
      <c r="O86" s="356"/>
      <c r="P86" s="87"/>
      <c r="Q86" s="54"/>
      <c r="R86" s="54"/>
    </row>
    <row r="87" spans="1:18" s="55" customFormat="1" x14ac:dyDescent="0.25">
      <c r="A87" s="47"/>
      <c r="B87" s="47"/>
      <c r="C87" s="47"/>
      <c r="D87" s="60"/>
      <c r="E87" s="656"/>
      <c r="F87" s="657"/>
      <c r="G87" s="657"/>
      <c r="H87" s="321" t="s">
        <v>97</v>
      </c>
      <c r="I87" s="321" t="s">
        <v>76</v>
      </c>
      <c r="J87" s="2"/>
      <c r="K87" s="321" t="s">
        <v>97</v>
      </c>
      <c r="L87" s="23" t="s">
        <v>76</v>
      </c>
      <c r="M87" s="47"/>
      <c r="N87" s="47"/>
      <c r="O87" s="53"/>
      <c r="P87" s="53"/>
      <c r="Q87" s="54"/>
      <c r="R87" s="54"/>
    </row>
    <row r="88" spans="1:18" s="55" customFormat="1" ht="15" customHeight="1" x14ac:dyDescent="0.25">
      <c r="A88" s="47"/>
      <c r="B88" s="47"/>
      <c r="C88" s="47"/>
      <c r="D88" s="60"/>
      <c r="E88" s="658"/>
      <c r="F88" s="659"/>
      <c r="G88" s="285"/>
      <c r="H88" s="288"/>
      <c r="I88" s="40">
        <f t="shared" ref="I88:I97" si="15">G88*H88</f>
        <v>0</v>
      </c>
      <c r="J88" s="47"/>
      <c r="K88" s="273" t="str">
        <f t="shared" ref="K88:K97" si="16">IFERROR(H88/$P$5,"")</f>
        <v/>
      </c>
      <c r="L88" s="379" t="str">
        <f t="shared" ref="L88:L97" si="17">IFERROR(I88/$P$5,"")</f>
        <v/>
      </c>
      <c r="M88" s="47"/>
      <c r="N88" s="47"/>
      <c r="O88" s="53"/>
      <c r="P88" s="53"/>
      <c r="Q88" s="54"/>
      <c r="R88" s="54"/>
    </row>
    <row r="89" spans="1:18" s="55" customFormat="1" ht="15" customHeight="1" x14ac:dyDescent="0.25">
      <c r="A89" s="47"/>
      <c r="B89" s="47"/>
      <c r="C89" s="47"/>
      <c r="D89" s="60"/>
      <c r="E89" s="658"/>
      <c r="F89" s="659"/>
      <c r="G89" s="285"/>
      <c r="H89" s="288"/>
      <c r="I89" s="40">
        <f t="shared" si="15"/>
        <v>0</v>
      </c>
      <c r="J89" s="47"/>
      <c r="K89" s="273" t="str">
        <f t="shared" si="16"/>
        <v/>
      </c>
      <c r="L89" s="379" t="str">
        <f t="shared" si="17"/>
        <v/>
      </c>
      <c r="M89" s="47"/>
      <c r="N89" s="47"/>
      <c r="O89" s="53"/>
      <c r="P89" s="53"/>
      <c r="Q89" s="54"/>
      <c r="R89" s="54"/>
    </row>
    <row r="90" spans="1:18" s="55" customFormat="1" ht="15" customHeight="1" x14ac:dyDescent="0.25">
      <c r="A90" s="47"/>
      <c r="B90" s="47"/>
      <c r="C90" s="47"/>
      <c r="D90" s="60"/>
      <c r="E90" s="658"/>
      <c r="F90" s="659"/>
      <c r="G90" s="285"/>
      <c r="H90" s="288"/>
      <c r="I90" s="40">
        <f t="shared" si="15"/>
        <v>0</v>
      </c>
      <c r="J90" s="47"/>
      <c r="K90" s="273" t="str">
        <f t="shared" si="16"/>
        <v/>
      </c>
      <c r="L90" s="379" t="str">
        <f t="shared" si="17"/>
        <v/>
      </c>
      <c r="M90" s="47"/>
      <c r="N90" s="47"/>
      <c r="O90" s="53"/>
      <c r="P90" s="53"/>
      <c r="Q90" s="54"/>
      <c r="R90" s="54"/>
    </row>
    <row r="91" spans="1:18" s="55" customFormat="1" ht="15" customHeight="1" x14ac:dyDescent="0.25">
      <c r="A91" s="47"/>
      <c r="B91" s="47"/>
      <c r="C91" s="47"/>
      <c r="D91" s="60"/>
      <c r="E91" s="658"/>
      <c r="F91" s="659"/>
      <c r="G91" s="285"/>
      <c r="H91" s="288"/>
      <c r="I91" s="40">
        <f t="shared" si="15"/>
        <v>0</v>
      </c>
      <c r="J91" s="47"/>
      <c r="K91" s="273" t="str">
        <f t="shared" si="16"/>
        <v/>
      </c>
      <c r="L91" s="379" t="str">
        <f t="shared" si="17"/>
        <v/>
      </c>
      <c r="M91" s="47"/>
      <c r="N91" s="47"/>
      <c r="O91" s="53"/>
      <c r="P91" s="53"/>
      <c r="Q91" s="54"/>
      <c r="R91" s="54"/>
    </row>
    <row r="92" spans="1:18" s="55" customFormat="1" ht="15" customHeight="1" x14ac:dyDescent="0.25">
      <c r="A92" s="47"/>
      <c r="B92" s="47"/>
      <c r="C92" s="47"/>
      <c r="D92" s="60"/>
      <c r="E92" s="658"/>
      <c r="F92" s="659"/>
      <c r="G92" s="285"/>
      <c r="H92" s="288"/>
      <c r="I92" s="40">
        <f t="shared" si="15"/>
        <v>0</v>
      </c>
      <c r="J92" s="47"/>
      <c r="K92" s="273" t="str">
        <f t="shared" si="16"/>
        <v/>
      </c>
      <c r="L92" s="379" t="str">
        <f t="shared" si="17"/>
        <v/>
      </c>
      <c r="M92" s="47"/>
      <c r="N92" s="47"/>
      <c r="O92" s="53"/>
      <c r="P92" s="53"/>
      <c r="Q92" s="54"/>
      <c r="R92" s="54"/>
    </row>
    <row r="93" spans="1:18" s="55" customFormat="1" ht="15" customHeight="1" x14ac:dyDescent="0.25">
      <c r="A93" s="47"/>
      <c r="B93" s="47"/>
      <c r="C93" s="47"/>
      <c r="D93" s="60"/>
      <c r="E93" s="658"/>
      <c r="F93" s="659"/>
      <c r="G93" s="285"/>
      <c r="H93" s="288"/>
      <c r="I93" s="40">
        <f t="shared" si="15"/>
        <v>0</v>
      </c>
      <c r="J93" s="47"/>
      <c r="K93" s="273" t="str">
        <f t="shared" si="16"/>
        <v/>
      </c>
      <c r="L93" s="379" t="str">
        <f t="shared" si="17"/>
        <v/>
      </c>
      <c r="M93" s="47"/>
      <c r="N93" s="47"/>
      <c r="O93" s="53"/>
      <c r="P93" s="53"/>
      <c r="Q93" s="54"/>
      <c r="R93" s="54"/>
    </row>
    <row r="94" spans="1:18" s="55" customFormat="1" ht="15" customHeight="1" x14ac:dyDescent="0.25">
      <c r="A94" s="47"/>
      <c r="B94" s="47"/>
      <c r="C94" s="47"/>
      <c r="D94" s="60"/>
      <c r="E94" s="658"/>
      <c r="F94" s="659"/>
      <c r="G94" s="285"/>
      <c r="H94" s="288"/>
      <c r="I94" s="40">
        <f t="shared" si="15"/>
        <v>0</v>
      </c>
      <c r="J94" s="47"/>
      <c r="K94" s="273" t="str">
        <f t="shared" si="16"/>
        <v/>
      </c>
      <c r="L94" s="379" t="str">
        <f t="shared" si="17"/>
        <v/>
      </c>
      <c r="M94" s="47"/>
      <c r="N94" s="47"/>
      <c r="O94" s="53"/>
      <c r="P94" s="53"/>
      <c r="Q94" s="54"/>
      <c r="R94" s="54"/>
    </row>
    <row r="95" spans="1:18" s="55" customFormat="1" ht="15" customHeight="1" x14ac:dyDescent="0.25">
      <c r="A95" s="47"/>
      <c r="B95" s="47"/>
      <c r="C95" s="47"/>
      <c r="D95" s="60"/>
      <c r="E95" s="658"/>
      <c r="F95" s="659"/>
      <c r="G95" s="285"/>
      <c r="H95" s="288"/>
      <c r="I95" s="40">
        <f t="shared" si="15"/>
        <v>0</v>
      </c>
      <c r="J95" s="47"/>
      <c r="K95" s="273" t="str">
        <f t="shared" si="16"/>
        <v/>
      </c>
      <c r="L95" s="379" t="str">
        <f t="shared" si="17"/>
        <v/>
      </c>
      <c r="M95" s="47"/>
      <c r="N95" s="47"/>
      <c r="O95" s="53"/>
      <c r="P95" s="53"/>
      <c r="Q95" s="54"/>
      <c r="R95" s="54"/>
    </row>
    <row r="96" spans="1:18" s="55" customFormat="1" ht="15" customHeight="1" x14ac:dyDescent="0.25">
      <c r="A96" s="47"/>
      <c r="B96" s="47"/>
      <c r="C96" s="47"/>
      <c r="D96" s="60"/>
      <c r="E96" s="658"/>
      <c r="F96" s="659"/>
      <c r="G96" s="285"/>
      <c r="H96" s="288"/>
      <c r="I96" s="40">
        <f t="shared" si="15"/>
        <v>0</v>
      </c>
      <c r="J96" s="47"/>
      <c r="K96" s="273" t="str">
        <f t="shared" si="16"/>
        <v/>
      </c>
      <c r="L96" s="379" t="str">
        <f t="shared" si="17"/>
        <v/>
      </c>
      <c r="M96" s="47"/>
      <c r="N96" s="47"/>
      <c r="O96" s="53"/>
      <c r="P96" s="53"/>
      <c r="Q96" s="54"/>
      <c r="R96" s="54"/>
    </row>
    <row r="97" spans="1:22" s="55" customFormat="1" ht="15" customHeight="1" thickBot="1" x14ac:dyDescent="0.3">
      <c r="A97" s="47"/>
      <c r="B97" s="47"/>
      <c r="C97" s="47"/>
      <c r="D97" s="60"/>
      <c r="E97" s="658"/>
      <c r="F97" s="659"/>
      <c r="G97" s="285"/>
      <c r="H97" s="370"/>
      <c r="I97" s="40">
        <f t="shared" si="15"/>
        <v>0</v>
      </c>
      <c r="J97" s="47"/>
      <c r="K97" s="273" t="str">
        <f t="shared" si="16"/>
        <v/>
      </c>
      <c r="L97" s="379" t="str">
        <f t="shared" si="17"/>
        <v/>
      </c>
      <c r="M97" s="47"/>
      <c r="N97" s="47"/>
      <c r="O97" s="53"/>
      <c r="P97" s="53"/>
      <c r="Q97" s="54"/>
      <c r="R97" s="54"/>
    </row>
    <row r="98" spans="1:22" s="55" customFormat="1" ht="18.75" customHeight="1" thickTop="1" x14ac:dyDescent="0.25">
      <c r="B98" s="47"/>
      <c r="C98" s="60"/>
      <c r="D98" s="60"/>
      <c r="E98" s="651" t="s">
        <v>119</v>
      </c>
      <c r="F98" s="652"/>
      <c r="G98" s="652"/>
      <c r="H98" s="44"/>
      <c r="I98" s="275">
        <f>SUM(I88:I97)</f>
        <v>0</v>
      </c>
      <c r="J98" s="17"/>
      <c r="K98" s="13"/>
      <c r="L98" s="39">
        <f>SUM(L88:L97)</f>
        <v>0</v>
      </c>
      <c r="M98" s="47"/>
      <c r="N98" s="47"/>
      <c r="O98" s="53"/>
      <c r="P98" s="54"/>
      <c r="Q98" s="54"/>
      <c r="R98" s="54"/>
    </row>
    <row r="99" spans="1:22" s="55" customFormat="1" ht="18.75" customHeight="1" x14ac:dyDescent="0.25">
      <c r="B99" s="47"/>
      <c r="C99" s="60"/>
      <c r="D99" s="60"/>
      <c r="E99" s="660" t="s">
        <v>516</v>
      </c>
      <c r="F99" s="661"/>
      <c r="G99" s="661"/>
      <c r="H99" s="661"/>
      <c r="I99" s="661"/>
      <c r="J99" s="661"/>
      <c r="K99" s="661"/>
      <c r="L99" s="662"/>
      <c r="M99" s="47"/>
      <c r="N99" s="47"/>
      <c r="O99" s="53"/>
      <c r="P99" s="54"/>
      <c r="Q99" s="54"/>
      <c r="R99" s="54"/>
    </row>
    <row r="100" spans="1:22" s="55" customFormat="1" ht="80.099999999999994" customHeight="1" thickBot="1" x14ac:dyDescent="0.3">
      <c r="B100" s="47"/>
      <c r="C100" s="60"/>
      <c r="D100" s="60"/>
      <c r="E100" s="663"/>
      <c r="F100" s="664"/>
      <c r="G100" s="664"/>
      <c r="H100" s="664"/>
      <c r="I100" s="664"/>
      <c r="J100" s="664"/>
      <c r="K100" s="664"/>
      <c r="L100" s="665"/>
      <c r="M100" s="47"/>
      <c r="N100" s="47"/>
      <c r="O100" s="53"/>
      <c r="P100" s="54"/>
      <c r="Q100" s="54"/>
      <c r="R100" s="54"/>
    </row>
    <row r="101" spans="1:22" s="55" customFormat="1" ht="16.5" thickBot="1" x14ac:dyDescent="0.3">
      <c r="B101" s="47"/>
      <c r="C101" s="60"/>
      <c r="D101" s="60"/>
      <c r="E101" s="81"/>
      <c r="F101" s="81"/>
      <c r="G101" s="82"/>
      <c r="H101" s="47"/>
      <c r="I101" s="47"/>
      <c r="J101" s="47"/>
      <c r="K101" s="47"/>
      <c r="L101" s="47"/>
      <c r="M101" s="47"/>
      <c r="N101" s="47"/>
      <c r="O101" s="53"/>
      <c r="P101" s="54"/>
      <c r="Q101" s="54"/>
      <c r="R101" s="54"/>
    </row>
    <row r="102" spans="1:22" ht="15.75" customHeight="1" x14ac:dyDescent="0.25">
      <c r="B102" s="47"/>
      <c r="C102" s="60"/>
      <c r="D102" s="60"/>
      <c r="E102" s="798" t="s">
        <v>138</v>
      </c>
      <c r="F102" s="799"/>
      <c r="G102" s="800"/>
      <c r="H102" s="47"/>
      <c r="I102" s="61"/>
      <c r="J102" s="47"/>
      <c r="K102" s="47"/>
      <c r="L102" s="47"/>
      <c r="M102" s="47"/>
      <c r="N102" s="47"/>
      <c r="O102" s="53"/>
    </row>
    <row r="103" spans="1:22" ht="15.75" customHeight="1" x14ac:dyDescent="0.25">
      <c r="B103" s="47"/>
      <c r="C103" s="60"/>
      <c r="D103" s="60"/>
      <c r="E103" s="704" t="s">
        <v>23</v>
      </c>
      <c r="F103" s="705" t="s">
        <v>90</v>
      </c>
      <c r="G103" s="706"/>
      <c r="H103" s="47"/>
      <c r="I103" s="707"/>
      <c r="J103" s="707"/>
      <c r="K103" s="707"/>
      <c r="L103" s="707"/>
      <c r="M103" s="47"/>
      <c r="N103" s="47"/>
      <c r="O103" s="53"/>
    </row>
    <row r="104" spans="1:22" ht="15.75" customHeight="1" x14ac:dyDescent="0.25">
      <c r="B104" s="47"/>
      <c r="C104" s="60"/>
      <c r="D104" s="60"/>
      <c r="E104" s="704"/>
      <c r="F104" s="62" t="s">
        <v>63</v>
      </c>
      <c r="G104" s="63" t="s">
        <v>91</v>
      </c>
      <c r="H104" s="47"/>
      <c r="I104" s="707"/>
      <c r="J104" s="707"/>
      <c r="K104" s="707"/>
      <c r="L104" s="707"/>
      <c r="M104" s="47"/>
      <c r="N104" s="47"/>
      <c r="O104" s="53"/>
    </row>
    <row r="105" spans="1:22" s="73" customFormat="1" ht="15.75" customHeight="1" x14ac:dyDescent="0.25">
      <c r="A105" s="64"/>
      <c r="B105" s="65"/>
      <c r="C105" s="372" t="s">
        <v>9</v>
      </c>
      <c r="D105" s="66"/>
      <c r="E105" s="67" t="s">
        <v>24</v>
      </c>
      <c r="F105" s="430">
        <f>I23</f>
        <v>0</v>
      </c>
      <c r="G105" s="431">
        <f>L23</f>
        <v>0</v>
      </c>
      <c r="H105" s="65"/>
      <c r="I105" s="464"/>
      <c r="J105" s="70"/>
      <c r="K105" s="70"/>
      <c r="L105" s="464"/>
      <c r="M105" s="65"/>
      <c r="N105" s="65"/>
      <c r="O105" s="71"/>
      <c r="P105" s="72"/>
      <c r="Q105" s="72"/>
      <c r="R105" s="72"/>
      <c r="S105" s="64"/>
      <c r="T105" s="64"/>
      <c r="U105" s="64"/>
      <c r="V105" s="64"/>
    </row>
    <row r="106" spans="1:22" s="73" customFormat="1" ht="15.75" customHeight="1" x14ac:dyDescent="0.25">
      <c r="A106" s="64"/>
      <c r="B106" s="65"/>
      <c r="C106" s="372" t="s">
        <v>11</v>
      </c>
      <c r="D106" s="66"/>
      <c r="E106" s="67" t="s">
        <v>19</v>
      </c>
      <c r="F106" s="430">
        <f>I39</f>
        <v>0</v>
      </c>
      <c r="G106" s="431">
        <f>L39</f>
        <v>0</v>
      </c>
      <c r="H106" s="65"/>
      <c r="I106" s="70"/>
      <c r="J106" s="70"/>
      <c r="K106" s="70"/>
      <c r="L106" s="70"/>
      <c r="M106" s="65"/>
      <c r="N106" s="65"/>
      <c r="O106" s="71"/>
      <c r="P106" s="72"/>
      <c r="Q106" s="72"/>
      <c r="R106" s="72"/>
      <c r="S106" s="64"/>
      <c r="T106" s="64"/>
      <c r="U106" s="64"/>
      <c r="V106" s="64"/>
    </row>
    <row r="107" spans="1:22" s="73" customFormat="1" ht="15.75" customHeight="1" x14ac:dyDescent="0.25">
      <c r="A107" s="64"/>
      <c r="B107" s="65"/>
      <c r="C107" s="372" t="s">
        <v>12</v>
      </c>
      <c r="D107" s="66"/>
      <c r="E107" s="67" t="s">
        <v>21</v>
      </c>
      <c r="F107" s="68"/>
      <c r="G107" s="74"/>
      <c r="H107" s="65"/>
      <c r="I107" s="65"/>
      <c r="J107" s="65"/>
      <c r="K107" s="65"/>
      <c r="L107" s="65"/>
      <c r="M107" s="65"/>
      <c r="N107" s="65"/>
      <c r="O107" s="71"/>
      <c r="P107" s="72"/>
      <c r="Q107" s="72"/>
      <c r="R107" s="72"/>
      <c r="S107" s="64"/>
      <c r="T107" s="64"/>
      <c r="U107" s="64"/>
      <c r="V107" s="64"/>
    </row>
    <row r="108" spans="1:22" s="73" customFormat="1" ht="15.75" customHeight="1" x14ac:dyDescent="0.25">
      <c r="A108" s="64"/>
      <c r="B108" s="65"/>
      <c r="C108" s="372"/>
      <c r="D108" s="374" t="s">
        <v>37</v>
      </c>
      <c r="E108" s="509" t="s">
        <v>14</v>
      </c>
      <c r="F108" s="423">
        <f>I56</f>
        <v>0</v>
      </c>
      <c r="G108" s="427">
        <f>L56</f>
        <v>0</v>
      </c>
      <c r="H108" s="65"/>
      <c r="I108" s="65"/>
      <c r="J108" s="65"/>
      <c r="K108" s="65"/>
      <c r="L108" s="65"/>
      <c r="M108" s="65"/>
      <c r="N108" s="65"/>
      <c r="O108" s="71"/>
      <c r="P108" s="72"/>
      <c r="Q108" s="72"/>
      <c r="R108" s="72"/>
      <c r="S108" s="64"/>
      <c r="T108" s="64"/>
      <c r="U108" s="64"/>
      <c r="V108" s="64"/>
    </row>
    <row r="109" spans="1:22" s="73" customFormat="1" ht="15.75" customHeight="1" thickBot="1" x14ac:dyDescent="0.3">
      <c r="A109" s="64"/>
      <c r="B109" s="65"/>
      <c r="C109" s="372"/>
      <c r="D109" s="374" t="s">
        <v>15</v>
      </c>
      <c r="E109" s="509" t="s">
        <v>16</v>
      </c>
      <c r="F109" s="423">
        <f>I65</f>
        <v>0</v>
      </c>
      <c r="G109" s="427">
        <f>L65</f>
        <v>0</v>
      </c>
      <c r="H109" s="65"/>
      <c r="I109" s="65"/>
      <c r="J109" s="65"/>
      <c r="K109" s="65"/>
      <c r="L109" s="65"/>
      <c r="M109" s="65"/>
      <c r="N109" s="65"/>
      <c r="O109" s="71"/>
      <c r="P109" s="72"/>
      <c r="Q109" s="72"/>
      <c r="R109" s="72"/>
      <c r="S109" s="64"/>
      <c r="T109" s="64"/>
      <c r="U109" s="64"/>
      <c r="V109" s="64"/>
    </row>
    <row r="110" spans="1:22" s="73" customFormat="1" ht="15.75" customHeight="1" thickTop="1" x14ac:dyDescent="0.25">
      <c r="A110" s="64"/>
      <c r="B110" s="65"/>
      <c r="C110" s="372"/>
      <c r="D110" s="66"/>
      <c r="E110" s="67" t="s">
        <v>25</v>
      </c>
      <c r="F110" s="434">
        <f>F109+F108</f>
        <v>0</v>
      </c>
      <c r="G110" s="435">
        <f>G109+G108</f>
        <v>0</v>
      </c>
      <c r="H110" s="65"/>
      <c r="I110" s="65"/>
      <c r="J110" s="65"/>
      <c r="K110" s="65"/>
      <c r="L110" s="65"/>
      <c r="M110" s="65"/>
      <c r="N110" s="65"/>
      <c r="O110" s="71"/>
      <c r="P110" s="72"/>
      <c r="Q110" s="72"/>
      <c r="R110" s="72"/>
      <c r="S110" s="64"/>
      <c r="T110" s="64"/>
      <c r="U110" s="64"/>
      <c r="V110" s="64"/>
    </row>
    <row r="111" spans="1:22" s="73" customFormat="1" ht="15.75" customHeight="1" x14ac:dyDescent="0.25">
      <c r="A111" s="64"/>
      <c r="B111" s="65"/>
      <c r="C111" s="372" t="s">
        <v>13</v>
      </c>
      <c r="D111" s="66"/>
      <c r="E111" s="67" t="s">
        <v>108</v>
      </c>
      <c r="F111" s="430">
        <f>I80</f>
        <v>0</v>
      </c>
      <c r="G111" s="431">
        <f>L80</f>
        <v>0</v>
      </c>
      <c r="H111" s="65"/>
      <c r="I111" s="70"/>
      <c r="J111" s="70"/>
      <c r="K111" s="70"/>
      <c r="L111" s="70"/>
      <c r="M111" s="65"/>
      <c r="N111" s="65"/>
      <c r="O111" s="71"/>
      <c r="P111" s="72"/>
      <c r="Q111" s="72"/>
      <c r="R111" s="72"/>
      <c r="S111" s="64"/>
      <c r="T111" s="64"/>
      <c r="U111" s="64"/>
      <c r="V111" s="64"/>
    </row>
    <row r="112" spans="1:22" s="73" customFormat="1" ht="15.75" customHeight="1" x14ac:dyDescent="0.25">
      <c r="A112" s="64"/>
      <c r="B112" s="65"/>
      <c r="C112" s="372" t="s">
        <v>17</v>
      </c>
      <c r="D112" s="66"/>
      <c r="E112" s="67" t="s">
        <v>117</v>
      </c>
      <c r="F112" s="430">
        <f>I98</f>
        <v>0</v>
      </c>
      <c r="G112" s="431">
        <f>L98</f>
        <v>0</v>
      </c>
      <c r="H112" s="65"/>
      <c r="I112" s="65"/>
      <c r="J112" s="65"/>
      <c r="K112" s="65"/>
      <c r="L112" s="65"/>
      <c r="M112" s="65"/>
      <c r="N112" s="65"/>
      <c r="O112" s="71"/>
      <c r="P112" s="72"/>
      <c r="Q112" s="72"/>
      <c r="R112" s="72"/>
      <c r="S112" s="64"/>
      <c r="T112" s="64"/>
      <c r="U112" s="64"/>
      <c r="V112" s="64"/>
    </row>
    <row r="113" spans="1:22" s="73" customFormat="1" ht="15.75" customHeight="1" thickBot="1" x14ac:dyDescent="0.3">
      <c r="A113" s="64"/>
      <c r="B113" s="65"/>
      <c r="C113" s="66"/>
      <c r="D113" s="66"/>
      <c r="E113" s="76" t="s">
        <v>89</v>
      </c>
      <c r="F113" s="77">
        <f>F112+F110+F106+F105+F111</f>
        <v>0</v>
      </c>
      <c r="G113" s="78">
        <f>G112+G110+G106+G105+G111</f>
        <v>0</v>
      </c>
      <c r="H113" s="65"/>
      <c r="I113" s="65"/>
      <c r="J113" s="65"/>
      <c r="K113" s="65"/>
      <c r="L113" s="65"/>
      <c r="M113" s="65"/>
      <c r="N113" s="65"/>
      <c r="O113" s="71"/>
      <c r="P113" s="72"/>
      <c r="Q113" s="72"/>
      <c r="R113" s="72"/>
      <c r="S113" s="64"/>
      <c r="T113" s="64"/>
      <c r="U113" s="64"/>
      <c r="V113" s="64"/>
    </row>
    <row r="114" spans="1:22" ht="18" customHeight="1" x14ac:dyDescent="0.25">
      <c r="B114" s="47"/>
      <c r="C114" s="60"/>
      <c r="D114" s="60"/>
      <c r="E114" s="61"/>
      <c r="F114" s="79"/>
      <c r="G114" s="80"/>
      <c r="H114" s="47"/>
      <c r="I114" s="47"/>
      <c r="J114" s="47"/>
      <c r="K114" s="47"/>
      <c r="L114" s="47"/>
      <c r="M114" s="47"/>
      <c r="N114" s="47"/>
      <c r="O114" s="53"/>
    </row>
    <row r="115" spans="1:22" s="55" customFormat="1" x14ac:dyDescent="0.25">
      <c r="C115" s="97"/>
      <c r="D115" s="97"/>
      <c r="O115" s="54"/>
      <c r="P115" s="54"/>
      <c r="Q115" s="54"/>
      <c r="R115" s="54"/>
    </row>
    <row r="116" spans="1:22" s="55" customFormat="1" x14ac:dyDescent="0.25">
      <c r="C116" s="97"/>
      <c r="D116" s="97"/>
      <c r="O116" s="54"/>
      <c r="P116" s="54"/>
      <c r="Q116" s="54"/>
      <c r="R116" s="54"/>
    </row>
    <row r="117" spans="1:22" s="55" customFormat="1" x14ac:dyDescent="0.25">
      <c r="C117" s="97"/>
      <c r="D117" s="97"/>
      <c r="O117" s="54"/>
      <c r="P117" s="54"/>
      <c r="Q117" s="54"/>
      <c r="R117" s="54"/>
    </row>
    <row r="118" spans="1:22" s="55" customFormat="1" x14ac:dyDescent="0.25">
      <c r="C118" s="97"/>
      <c r="D118" s="97"/>
      <c r="O118" s="54"/>
      <c r="P118" s="54"/>
      <c r="Q118" s="54"/>
      <c r="R118" s="54"/>
    </row>
    <row r="119" spans="1:22" s="55" customFormat="1" x14ac:dyDescent="0.25">
      <c r="C119" s="97"/>
      <c r="D119" s="97"/>
      <c r="O119" s="54"/>
      <c r="P119" s="54"/>
      <c r="Q119" s="54"/>
      <c r="R119" s="54"/>
    </row>
    <row r="120" spans="1:22" s="55" customFormat="1" x14ac:dyDescent="0.25">
      <c r="C120" s="97"/>
      <c r="D120" s="97"/>
      <c r="O120" s="54"/>
      <c r="P120" s="54"/>
      <c r="Q120" s="54"/>
      <c r="R120" s="54"/>
    </row>
    <row r="121" spans="1:22" s="55" customFormat="1" x14ac:dyDescent="0.25">
      <c r="C121" s="97"/>
      <c r="D121" s="97"/>
      <c r="O121" s="54"/>
      <c r="P121" s="54"/>
      <c r="Q121" s="54"/>
      <c r="R121" s="54"/>
    </row>
    <row r="122" spans="1:22" s="55" customFormat="1" x14ac:dyDescent="0.25">
      <c r="C122" s="97"/>
      <c r="D122" s="97"/>
      <c r="O122" s="54"/>
      <c r="P122" s="54"/>
      <c r="Q122" s="54"/>
      <c r="R122" s="54"/>
    </row>
    <row r="123" spans="1:22" s="55" customFormat="1" x14ac:dyDescent="0.25">
      <c r="C123" s="97"/>
      <c r="D123" s="97"/>
      <c r="O123" s="54"/>
      <c r="P123" s="54"/>
      <c r="Q123" s="54"/>
      <c r="R123" s="54"/>
    </row>
    <row r="124" spans="1:22" s="55" customFormat="1" x14ac:dyDescent="0.25">
      <c r="C124" s="97"/>
      <c r="D124" s="97"/>
      <c r="O124" s="54"/>
      <c r="P124" s="54"/>
      <c r="Q124" s="54"/>
      <c r="R124" s="54"/>
    </row>
    <row r="125" spans="1:22" s="55" customFormat="1" x14ac:dyDescent="0.25">
      <c r="C125" s="97"/>
      <c r="D125" s="97"/>
      <c r="O125" s="54"/>
      <c r="P125" s="54"/>
      <c r="Q125" s="54"/>
      <c r="R125" s="54"/>
    </row>
    <row r="126" spans="1:22" s="55" customFormat="1" x14ac:dyDescent="0.25">
      <c r="C126" s="97"/>
      <c r="D126" s="97"/>
      <c r="O126" s="54"/>
      <c r="P126" s="54"/>
      <c r="Q126" s="54"/>
      <c r="R126" s="54"/>
    </row>
    <row r="127" spans="1:22" s="55" customFormat="1" x14ac:dyDescent="0.25">
      <c r="C127" s="97"/>
      <c r="D127" s="97"/>
      <c r="O127" s="54"/>
      <c r="P127" s="54"/>
      <c r="Q127" s="54"/>
      <c r="R127" s="54"/>
    </row>
    <row r="128" spans="1:22" s="55" customFormat="1" x14ac:dyDescent="0.25">
      <c r="C128" s="97"/>
      <c r="D128" s="97"/>
      <c r="O128" s="54"/>
      <c r="P128" s="54"/>
      <c r="Q128" s="54"/>
      <c r="R128" s="54"/>
    </row>
    <row r="129" spans="3:18" s="55" customFormat="1" x14ac:dyDescent="0.25">
      <c r="C129" s="97"/>
      <c r="D129" s="97"/>
      <c r="O129" s="54"/>
      <c r="P129" s="54"/>
      <c r="Q129" s="54"/>
      <c r="R129" s="54"/>
    </row>
    <row r="130" spans="3:18" s="55" customFormat="1" x14ac:dyDescent="0.25">
      <c r="C130" s="97"/>
      <c r="D130" s="97"/>
      <c r="O130" s="54"/>
      <c r="P130" s="54"/>
      <c r="Q130" s="54"/>
      <c r="R130" s="54"/>
    </row>
    <row r="131" spans="3:18" s="55" customFormat="1" x14ac:dyDescent="0.25">
      <c r="C131" s="97"/>
      <c r="D131" s="97"/>
      <c r="O131" s="54"/>
      <c r="P131" s="54"/>
      <c r="Q131" s="54"/>
      <c r="R131" s="54"/>
    </row>
    <row r="132" spans="3:18" s="55" customFormat="1" x14ac:dyDescent="0.25">
      <c r="C132" s="97"/>
      <c r="D132" s="97"/>
      <c r="O132" s="54"/>
      <c r="P132" s="54"/>
      <c r="Q132" s="54"/>
      <c r="R132" s="54"/>
    </row>
    <row r="133" spans="3:18" s="55" customFormat="1" x14ac:dyDescent="0.25">
      <c r="C133" s="97"/>
      <c r="D133" s="97"/>
      <c r="O133" s="54"/>
      <c r="P133" s="54"/>
      <c r="Q133" s="54"/>
      <c r="R133" s="54"/>
    </row>
    <row r="134" spans="3:18" s="55" customFormat="1" x14ac:dyDescent="0.25">
      <c r="C134" s="97"/>
      <c r="D134" s="97"/>
      <c r="O134" s="54"/>
      <c r="P134" s="54"/>
      <c r="Q134" s="54"/>
      <c r="R134" s="54"/>
    </row>
    <row r="135" spans="3:18" s="55" customFormat="1" x14ac:dyDescent="0.25">
      <c r="C135" s="97"/>
      <c r="D135" s="97"/>
      <c r="O135" s="54"/>
      <c r="P135" s="54"/>
      <c r="Q135" s="54"/>
      <c r="R135" s="54"/>
    </row>
    <row r="136" spans="3:18" s="55" customFormat="1" x14ac:dyDescent="0.25">
      <c r="C136" s="97"/>
      <c r="D136" s="97"/>
      <c r="O136" s="54"/>
      <c r="P136" s="54"/>
      <c r="Q136" s="54"/>
      <c r="R136" s="54"/>
    </row>
    <row r="137" spans="3:18" s="55" customFormat="1" x14ac:dyDescent="0.25">
      <c r="C137" s="97"/>
      <c r="D137" s="97"/>
      <c r="O137" s="54"/>
      <c r="P137" s="54"/>
      <c r="Q137" s="54"/>
      <c r="R137" s="54"/>
    </row>
    <row r="138" spans="3:18" s="55" customFormat="1" x14ac:dyDescent="0.25">
      <c r="C138" s="97"/>
      <c r="D138" s="97"/>
      <c r="O138" s="54"/>
      <c r="P138" s="54"/>
      <c r="Q138" s="54"/>
      <c r="R138" s="54"/>
    </row>
    <row r="139" spans="3:18" s="55" customFormat="1" x14ac:dyDescent="0.25">
      <c r="C139" s="97"/>
      <c r="D139" s="97"/>
      <c r="O139" s="54"/>
      <c r="P139" s="54"/>
      <c r="Q139" s="54"/>
      <c r="R139" s="54"/>
    </row>
    <row r="140" spans="3:18" s="55" customFormat="1" x14ac:dyDescent="0.25">
      <c r="C140" s="97"/>
      <c r="D140" s="97"/>
      <c r="O140" s="54"/>
      <c r="P140" s="54"/>
      <c r="Q140" s="54"/>
      <c r="R140" s="54"/>
    </row>
    <row r="141" spans="3:18" s="55" customFormat="1" x14ac:dyDescent="0.25">
      <c r="C141" s="97"/>
      <c r="D141" s="97"/>
      <c r="O141" s="54"/>
      <c r="P141" s="54"/>
      <c r="Q141" s="54"/>
      <c r="R141" s="54"/>
    </row>
    <row r="142" spans="3:18" s="55" customFormat="1" x14ac:dyDescent="0.25">
      <c r="C142" s="97"/>
      <c r="D142" s="97"/>
      <c r="O142" s="54"/>
      <c r="P142" s="54"/>
      <c r="Q142" s="54"/>
      <c r="R142" s="54"/>
    </row>
    <row r="143" spans="3:18" s="55" customFormat="1" x14ac:dyDescent="0.25">
      <c r="C143" s="97"/>
      <c r="D143" s="97"/>
      <c r="O143" s="54"/>
      <c r="P143" s="54"/>
      <c r="Q143" s="54"/>
      <c r="R143" s="54"/>
    </row>
    <row r="144" spans="3:18" s="55" customFormat="1" x14ac:dyDescent="0.25">
      <c r="C144" s="97"/>
      <c r="D144" s="97"/>
      <c r="O144" s="54"/>
      <c r="P144" s="54"/>
      <c r="Q144" s="54"/>
      <c r="R144" s="54"/>
    </row>
    <row r="145" spans="3:18" s="55" customFormat="1" x14ac:dyDescent="0.25">
      <c r="C145" s="97"/>
      <c r="D145" s="97"/>
      <c r="O145" s="54"/>
      <c r="P145" s="54"/>
      <c r="Q145" s="54"/>
      <c r="R145" s="54"/>
    </row>
    <row r="146" spans="3:18" s="55" customFormat="1" x14ac:dyDescent="0.25">
      <c r="C146" s="97"/>
      <c r="D146" s="97"/>
      <c r="O146" s="54"/>
      <c r="P146" s="54"/>
      <c r="Q146" s="54"/>
      <c r="R146" s="54"/>
    </row>
    <row r="147" spans="3:18" s="55" customFormat="1" x14ac:dyDescent="0.25">
      <c r="C147" s="97"/>
      <c r="D147" s="97"/>
      <c r="O147" s="54"/>
      <c r="P147" s="54"/>
      <c r="Q147" s="54"/>
      <c r="R147" s="54"/>
    </row>
    <row r="148" spans="3:18" s="55" customFormat="1" x14ac:dyDescent="0.25">
      <c r="C148" s="97"/>
      <c r="D148" s="97"/>
      <c r="O148" s="54"/>
      <c r="P148" s="54"/>
      <c r="Q148" s="54"/>
      <c r="R148" s="54"/>
    </row>
    <row r="149" spans="3:18" s="55" customFormat="1" x14ac:dyDescent="0.25">
      <c r="C149" s="97"/>
      <c r="D149" s="97"/>
      <c r="O149" s="54"/>
      <c r="P149" s="54"/>
      <c r="Q149" s="54"/>
      <c r="R149" s="54"/>
    </row>
    <row r="150" spans="3:18" s="55" customFormat="1" x14ac:dyDescent="0.25">
      <c r="C150" s="97"/>
      <c r="D150" s="97"/>
      <c r="O150" s="54"/>
      <c r="P150" s="54"/>
      <c r="Q150" s="54"/>
      <c r="R150" s="54"/>
    </row>
    <row r="151" spans="3:18" s="55" customFormat="1" x14ac:dyDescent="0.25">
      <c r="C151" s="97"/>
      <c r="D151" s="97"/>
      <c r="O151" s="54"/>
      <c r="P151" s="54"/>
      <c r="Q151" s="54"/>
      <c r="R151" s="54"/>
    </row>
    <row r="152" spans="3:18" s="55" customFormat="1" x14ac:dyDescent="0.25">
      <c r="C152" s="97"/>
      <c r="D152" s="97"/>
      <c r="O152" s="54"/>
      <c r="P152" s="54"/>
      <c r="Q152" s="54"/>
      <c r="R152" s="54"/>
    </row>
    <row r="153" spans="3:18" s="55" customFormat="1" x14ac:dyDescent="0.25">
      <c r="C153" s="97"/>
      <c r="D153" s="97"/>
      <c r="O153" s="54"/>
      <c r="P153" s="54"/>
      <c r="Q153" s="54"/>
      <c r="R153" s="54"/>
    </row>
    <row r="154" spans="3:18" s="55" customFormat="1" x14ac:dyDescent="0.25">
      <c r="C154" s="97"/>
      <c r="D154" s="97"/>
      <c r="O154" s="54"/>
      <c r="P154" s="54"/>
      <c r="Q154" s="54"/>
      <c r="R154" s="54"/>
    </row>
    <row r="155" spans="3:18" s="55" customFormat="1" x14ac:dyDescent="0.25">
      <c r="C155" s="97"/>
      <c r="D155" s="97"/>
      <c r="O155" s="54"/>
      <c r="P155" s="54"/>
      <c r="Q155" s="54"/>
      <c r="R155" s="54"/>
    </row>
    <row r="156" spans="3:18" s="55" customFormat="1" x14ac:dyDescent="0.25">
      <c r="C156" s="97"/>
      <c r="D156" s="97"/>
      <c r="O156" s="54"/>
      <c r="P156" s="54"/>
      <c r="Q156" s="54"/>
      <c r="R156" s="54"/>
    </row>
    <row r="157" spans="3:18" s="55" customFormat="1" x14ac:dyDescent="0.25">
      <c r="C157" s="97"/>
      <c r="D157" s="97"/>
      <c r="O157" s="54"/>
      <c r="P157" s="54"/>
      <c r="Q157" s="54"/>
      <c r="R157" s="54"/>
    </row>
    <row r="158" spans="3:18" s="55" customFormat="1" x14ac:dyDescent="0.25">
      <c r="C158" s="97"/>
      <c r="D158" s="97"/>
      <c r="O158" s="54"/>
      <c r="P158" s="54"/>
      <c r="Q158" s="54"/>
      <c r="R158" s="54"/>
    </row>
    <row r="159" spans="3:18" s="55" customFormat="1" x14ac:dyDescent="0.25">
      <c r="C159" s="97"/>
      <c r="D159" s="97"/>
      <c r="O159" s="54"/>
      <c r="P159" s="54"/>
      <c r="Q159" s="54"/>
      <c r="R159" s="54"/>
    </row>
    <row r="160" spans="3:18" s="55" customFormat="1" x14ac:dyDescent="0.25">
      <c r="C160" s="97"/>
      <c r="D160" s="97"/>
      <c r="O160" s="54"/>
      <c r="P160" s="54"/>
      <c r="Q160" s="54"/>
      <c r="R160" s="54"/>
    </row>
    <row r="161" spans="3:18" s="55" customFormat="1" x14ac:dyDescent="0.25">
      <c r="C161" s="97"/>
      <c r="D161" s="97"/>
      <c r="O161" s="54"/>
      <c r="P161" s="54"/>
      <c r="Q161" s="54"/>
      <c r="R161" s="54"/>
    </row>
    <row r="162" spans="3:18" s="55" customFormat="1" x14ac:dyDescent="0.25">
      <c r="C162" s="97"/>
      <c r="D162" s="97"/>
      <c r="O162" s="54"/>
      <c r="P162" s="54"/>
      <c r="Q162" s="54"/>
      <c r="R162" s="54"/>
    </row>
    <row r="163" spans="3:18" s="55" customFormat="1" x14ac:dyDescent="0.25">
      <c r="C163" s="97"/>
      <c r="D163" s="97"/>
      <c r="O163" s="54"/>
      <c r="P163" s="54"/>
      <c r="Q163" s="54"/>
      <c r="R163" s="54"/>
    </row>
    <row r="164" spans="3:18" s="55" customFormat="1" x14ac:dyDescent="0.25">
      <c r="C164" s="97"/>
      <c r="D164" s="97"/>
      <c r="O164" s="54"/>
      <c r="P164" s="54"/>
      <c r="Q164" s="54"/>
      <c r="R164" s="54"/>
    </row>
    <row r="165" spans="3:18" s="55" customFormat="1" x14ac:dyDescent="0.25">
      <c r="C165" s="97"/>
      <c r="D165" s="97"/>
      <c r="O165" s="54"/>
      <c r="P165" s="54"/>
      <c r="Q165" s="54"/>
      <c r="R165" s="54"/>
    </row>
    <row r="166" spans="3:18" s="55" customFormat="1" x14ac:dyDescent="0.25">
      <c r="C166" s="97"/>
      <c r="D166" s="97"/>
      <c r="O166" s="54"/>
      <c r="P166" s="54"/>
      <c r="Q166" s="54"/>
      <c r="R166" s="54"/>
    </row>
    <row r="167" spans="3:18" s="55" customFormat="1" x14ac:dyDescent="0.25">
      <c r="C167" s="97"/>
      <c r="D167" s="97"/>
      <c r="O167" s="54"/>
      <c r="P167" s="54"/>
      <c r="Q167" s="54"/>
      <c r="R167" s="54"/>
    </row>
    <row r="168" spans="3:18" s="55" customFormat="1" x14ac:dyDescent="0.25">
      <c r="C168" s="97"/>
      <c r="D168" s="97"/>
      <c r="O168" s="54"/>
      <c r="P168" s="54"/>
      <c r="Q168" s="54"/>
      <c r="R168" s="54"/>
    </row>
    <row r="169" spans="3:18" s="55" customFormat="1" x14ac:dyDescent="0.25">
      <c r="C169" s="97"/>
      <c r="D169" s="97"/>
      <c r="O169" s="54"/>
      <c r="P169" s="54"/>
      <c r="Q169" s="54"/>
      <c r="R169" s="54"/>
    </row>
    <row r="170" spans="3:18" s="55" customFormat="1" x14ac:dyDescent="0.25">
      <c r="C170" s="97"/>
      <c r="D170" s="97"/>
      <c r="O170" s="54"/>
      <c r="P170" s="54"/>
      <c r="Q170" s="54"/>
      <c r="R170" s="54"/>
    </row>
    <row r="171" spans="3:18" s="55" customFormat="1" x14ac:dyDescent="0.25">
      <c r="C171" s="97"/>
      <c r="D171" s="97"/>
      <c r="O171" s="54"/>
      <c r="P171" s="54"/>
      <c r="Q171" s="54"/>
      <c r="R171" s="54"/>
    </row>
    <row r="172" spans="3:18" s="55" customFormat="1" x14ac:dyDescent="0.25">
      <c r="C172" s="97"/>
      <c r="D172" s="97"/>
      <c r="O172" s="54"/>
      <c r="P172" s="54"/>
      <c r="Q172" s="54"/>
      <c r="R172" s="54"/>
    </row>
    <row r="173" spans="3:18" s="55" customFormat="1" x14ac:dyDescent="0.25">
      <c r="C173" s="97"/>
      <c r="D173" s="97"/>
      <c r="O173" s="54"/>
      <c r="P173" s="54"/>
      <c r="Q173" s="54"/>
      <c r="R173" s="54"/>
    </row>
    <row r="174" spans="3:18" s="55" customFormat="1" x14ac:dyDescent="0.25">
      <c r="C174" s="97"/>
      <c r="D174" s="97"/>
      <c r="O174" s="54"/>
      <c r="P174" s="54"/>
      <c r="Q174" s="54"/>
      <c r="R174" s="54"/>
    </row>
    <row r="175" spans="3:18" s="55" customFormat="1" x14ac:dyDescent="0.25">
      <c r="C175" s="97"/>
      <c r="D175" s="97"/>
      <c r="O175" s="54"/>
      <c r="P175" s="54"/>
      <c r="Q175" s="54"/>
      <c r="R175" s="54"/>
    </row>
    <row r="176" spans="3:18" s="55" customFormat="1" x14ac:dyDescent="0.25">
      <c r="C176" s="97"/>
      <c r="D176" s="97"/>
      <c r="O176" s="54"/>
      <c r="P176" s="54"/>
      <c r="Q176" s="54"/>
      <c r="R176" s="54"/>
    </row>
    <row r="177" spans="3:18" s="55" customFormat="1" x14ac:dyDescent="0.25">
      <c r="C177" s="97"/>
      <c r="D177" s="97"/>
      <c r="O177" s="54"/>
      <c r="P177" s="54"/>
      <c r="Q177" s="54"/>
      <c r="R177" s="54"/>
    </row>
    <row r="178" spans="3:18" s="55" customFormat="1" x14ac:dyDescent="0.25">
      <c r="C178" s="97"/>
      <c r="D178" s="97"/>
      <c r="O178" s="54"/>
      <c r="P178" s="54"/>
      <c r="Q178" s="54"/>
      <c r="R178" s="54"/>
    </row>
    <row r="179" spans="3:18" s="55" customFormat="1" x14ac:dyDescent="0.25">
      <c r="C179" s="97"/>
      <c r="D179" s="97"/>
      <c r="O179" s="54"/>
      <c r="P179" s="54"/>
      <c r="Q179" s="54"/>
      <c r="R179" s="54"/>
    </row>
    <row r="180" spans="3:18" s="55" customFormat="1" x14ac:dyDescent="0.25">
      <c r="C180" s="97"/>
      <c r="D180" s="97"/>
      <c r="O180" s="54"/>
      <c r="P180" s="54"/>
      <c r="Q180" s="54"/>
      <c r="R180" s="54"/>
    </row>
    <row r="181" spans="3:18" s="55" customFormat="1" x14ac:dyDescent="0.25">
      <c r="C181" s="97"/>
      <c r="D181" s="97"/>
      <c r="O181" s="54"/>
      <c r="P181" s="54"/>
      <c r="Q181" s="54"/>
      <c r="R181" s="54"/>
    </row>
    <row r="182" spans="3:18" s="55" customFormat="1" x14ac:dyDescent="0.25">
      <c r="C182" s="97"/>
      <c r="D182" s="97"/>
      <c r="O182" s="54"/>
      <c r="P182" s="54"/>
      <c r="Q182" s="54"/>
      <c r="R182" s="54"/>
    </row>
    <row r="183" spans="3:18" s="55" customFormat="1" x14ac:dyDescent="0.25">
      <c r="C183" s="97"/>
      <c r="D183" s="97"/>
      <c r="O183" s="54"/>
      <c r="P183" s="54"/>
      <c r="Q183" s="54"/>
      <c r="R183" s="54"/>
    </row>
    <row r="184" spans="3:18" s="55" customFormat="1" x14ac:dyDescent="0.25">
      <c r="C184" s="97"/>
      <c r="D184" s="97"/>
      <c r="O184" s="54"/>
      <c r="P184" s="54"/>
      <c r="Q184" s="54"/>
      <c r="R184" s="54"/>
    </row>
    <row r="185" spans="3:18" s="55" customFormat="1" x14ac:dyDescent="0.25">
      <c r="C185" s="97"/>
      <c r="D185" s="97"/>
      <c r="O185" s="54"/>
      <c r="P185" s="54"/>
      <c r="Q185" s="54"/>
      <c r="R185" s="54"/>
    </row>
    <row r="186" spans="3:18" s="55" customFormat="1" x14ac:dyDescent="0.25">
      <c r="C186" s="97"/>
      <c r="D186" s="97"/>
      <c r="O186" s="54"/>
      <c r="P186" s="54"/>
      <c r="Q186" s="54"/>
      <c r="R186" s="54"/>
    </row>
    <row r="187" spans="3:18" s="55" customFormat="1" x14ac:dyDescent="0.25">
      <c r="C187" s="97"/>
      <c r="D187" s="97"/>
      <c r="O187" s="54"/>
      <c r="P187" s="54"/>
      <c r="Q187" s="54"/>
      <c r="R187" s="54"/>
    </row>
    <row r="188" spans="3:18" s="55" customFormat="1" x14ac:dyDescent="0.25">
      <c r="C188" s="97"/>
      <c r="D188" s="97"/>
      <c r="O188" s="54"/>
      <c r="P188" s="54"/>
      <c r="Q188" s="54"/>
      <c r="R188" s="54"/>
    </row>
    <row r="189" spans="3:18" s="55" customFormat="1" x14ac:dyDescent="0.25">
      <c r="C189" s="97"/>
      <c r="D189" s="97"/>
      <c r="O189" s="54"/>
      <c r="P189" s="54"/>
      <c r="Q189" s="54"/>
      <c r="R189" s="54"/>
    </row>
    <row r="190" spans="3:18" s="55" customFormat="1" x14ac:dyDescent="0.25">
      <c r="C190" s="97"/>
      <c r="D190" s="97"/>
      <c r="O190" s="54"/>
      <c r="P190" s="54"/>
      <c r="Q190" s="54"/>
      <c r="R190" s="54"/>
    </row>
    <row r="191" spans="3:18" s="55" customFormat="1" x14ac:dyDescent="0.25">
      <c r="C191" s="97"/>
      <c r="D191" s="97"/>
      <c r="O191" s="54"/>
      <c r="P191" s="54"/>
      <c r="Q191" s="54"/>
      <c r="R191" s="54"/>
    </row>
    <row r="192" spans="3:18" s="55" customFormat="1" x14ac:dyDescent="0.25">
      <c r="C192" s="97"/>
      <c r="D192" s="97"/>
      <c r="O192" s="54"/>
      <c r="P192" s="54"/>
      <c r="Q192" s="54"/>
      <c r="R192" s="54"/>
    </row>
    <row r="193" spans="3:18" s="55" customFormat="1" x14ac:dyDescent="0.25">
      <c r="C193" s="97"/>
      <c r="D193" s="97"/>
      <c r="O193" s="54"/>
      <c r="P193" s="54"/>
      <c r="Q193" s="54"/>
      <c r="R193" s="54"/>
    </row>
    <row r="194" spans="3:18" s="55" customFormat="1" x14ac:dyDescent="0.25">
      <c r="C194" s="97"/>
      <c r="D194" s="97"/>
      <c r="O194" s="54"/>
      <c r="P194" s="54"/>
      <c r="Q194" s="54"/>
      <c r="R194" s="54"/>
    </row>
    <row r="195" spans="3:18" s="55" customFormat="1" x14ac:dyDescent="0.25">
      <c r="C195" s="97"/>
      <c r="D195" s="97"/>
      <c r="O195" s="54"/>
      <c r="P195" s="54"/>
      <c r="Q195" s="54"/>
      <c r="R195" s="54"/>
    </row>
    <row r="196" spans="3:18" s="55" customFormat="1" x14ac:dyDescent="0.25">
      <c r="C196" s="97"/>
      <c r="D196" s="97"/>
      <c r="O196" s="54"/>
      <c r="P196" s="54"/>
      <c r="Q196" s="54"/>
      <c r="R196" s="54"/>
    </row>
    <row r="197" spans="3:18" s="55" customFormat="1" x14ac:dyDescent="0.25">
      <c r="C197" s="97"/>
      <c r="D197" s="97"/>
      <c r="O197" s="54"/>
      <c r="P197" s="54"/>
      <c r="Q197" s="54"/>
      <c r="R197" s="54"/>
    </row>
    <row r="198" spans="3:18" s="55" customFormat="1" x14ac:dyDescent="0.25">
      <c r="C198" s="97"/>
      <c r="D198" s="97"/>
      <c r="O198" s="54"/>
      <c r="P198" s="54"/>
      <c r="Q198" s="54"/>
      <c r="R198" s="54"/>
    </row>
    <row r="199" spans="3:18" s="55" customFormat="1" x14ac:dyDescent="0.25">
      <c r="C199" s="97"/>
      <c r="D199" s="97"/>
      <c r="O199" s="54"/>
      <c r="P199" s="54"/>
      <c r="Q199" s="54"/>
      <c r="R199" s="54"/>
    </row>
    <row r="200" spans="3:18" s="55" customFormat="1" x14ac:dyDescent="0.25">
      <c r="C200" s="97"/>
      <c r="D200" s="97"/>
      <c r="O200" s="54"/>
      <c r="P200" s="54"/>
      <c r="Q200" s="54"/>
      <c r="R200" s="54"/>
    </row>
    <row r="201" spans="3:18" s="55" customFormat="1" x14ac:dyDescent="0.25">
      <c r="C201" s="97"/>
      <c r="D201" s="97"/>
      <c r="O201" s="54"/>
      <c r="P201" s="54"/>
      <c r="Q201" s="54"/>
      <c r="R201" s="54"/>
    </row>
    <row r="202" spans="3:18" s="55" customFormat="1" x14ac:dyDescent="0.25">
      <c r="C202" s="97"/>
      <c r="D202" s="97"/>
      <c r="O202" s="54"/>
      <c r="P202" s="54"/>
      <c r="Q202" s="54"/>
      <c r="R202" s="54"/>
    </row>
    <row r="203" spans="3:18" s="55" customFormat="1" x14ac:dyDescent="0.25">
      <c r="C203" s="97"/>
      <c r="D203" s="97"/>
      <c r="O203" s="54"/>
      <c r="P203" s="54"/>
      <c r="Q203" s="54"/>
      <c r="R203" s="54"/>
    </row>
    <row r="204" spans="3:18" s="55" customFormat="1" x14ac:dyDescent="0.25">
      <c r="C204" s="97"/>
      <c r="D204" s="97"/>
      <c r="O204" s="54"/>
      <c r="P204" s="54"/>
      <c r="Q204" s="54"/>
      <c r="R204" s="54"/>
    </row>
    <row r="205" spans="3:18" s="55" customFormat="1" x14ac:dyDescent="0.25">
      <c r="C205" s="97"/>
      <c r="D205" s="97"/>
      <c r="O205" s="54"/>
      <c r="P205" s="54"/>
      <c r="Q205" s="54"/>
      <c r="R205" s="54"/>
    </row>
    <row r="206" spans="3:18" s="55" customFormat="1" x14ac:dyDescent="0.25">
      <c r="C206" s="97"/>
      <c r="D206" s="97"/>
      <c r="O206" s="54"/>
      <c r="P206" s="54"/>
      <c r="Q206" s="54"/>
      <c r="R206" s="54"/>
    </row>
    <row r="207" spans="3:18" s="55" customFormat="1" x14ac:dyDescent="0.25">
      <c r="C207" s="97"/>
      <c r="D207" s="97"/>
      <c r="O207" s="54"/>
      <c r="P207" s="54"/>
      <c r="Q207" s="54"/>
      <c r="R207" s="54"/>
    </row>
    <row r="208" spans="3:18" s="55" customFormat="1" x14ac:dyDescent="0.25">
      <c r="C208" s="97"/>
      <c r="D208" s="97"/>
      <c r="O208" s="54"/>
      <c r="P208" s="54"/>
      <c r="Q208" s="54"/>
      <c r="R208" s="54"/>
    </row>
    <row r="209" spans="3:18" s="55" customFormat="1" x14ac:dyDescent="0.25">
      <c r="C209" s="97"/>
      <c r="D209" s="97"/>
      <c r="O209" s="54"/>
      <c r="P209" s="54"/>
      <c r="Q209" s="54"/>
      <c r="R209" s="54"/>
    </row>
    <row r="210" spans="3:18" s="55" customFormat="1" x14ac:dyDescent="0.25">
      <c r="C210" s="97"/>
      <c r="D210" s="97"/>
      <c r="O210" s="54"/>
      <c r="P210" s="54"/>
      <c r="Q210" s="54"/>
      <c r="R210" s="54"/>
    </row>
    <row r="211" spans="3:18" s="55" customFormat="1" x14ac:dyDescent="0.25">
      <c r="C211" s="97"/>
      <c r="D211" s="97"/>
      <c r="O211" s="54"/>
      <c r="P211" s="54"/>
      <c r="Q211" s="54"/>
      <c r="R211" s="54"/>
    </row>
    <row r="212" spans="3:18" s="55" customFormat="1" x14ac:dyDescent="0.25">
      <c r="C212" s="97"/>
      <c r="D212" s="97"/>
      <c r="O212" s="54"/>
      <c r="P212" s="54"/>
      <c r="Q212" s="54"/>
      <c r="R212" s="54"/>
    </row>
    <row r="213" spans="3:18" s="55" customFormat="1" x14ac:dyDescent="0.25">
      <c r="C213" s="97"/>
      <c r="D213" s="97"/>
      <c r="O213" s="54"/>
      <c r="P213" s="54"/>
      <c r="Q213" s="54"/>
      <c r="R213" s="54"/>
    </row>
    <row r="214" spans="3:18" s="55" customFormat="1" x14ac:dyDescent="0.25">
      <c r="C214" s="97"/>
      <c r="D214" s="97"/>
      <c r="O214" s="54"/>
      <c r="P214" s="54"/>
      <c r="Q214" s="54"/>
      <c r="R214" s="54"/>
    </row>
    <row r="215" spans="3:18" s="55" customFormat="1" x14ac:dyDescent="0.25">
      <c r="C215" s="97"/>
      <c r="D215" s="97"/>
      <c r="O215" s="54"/>
      <c r="P215" s="54"/>
      <c r="Q215" s="54"/>
      <c r="R215" s="54"/>
    </row>
    <row r="216" spans="3:18" s="55" customFormat="1" x14ac:dyDescent="0.25">
      <c r="C216" s="97"/>
      <c r="D216" s="97"/>
      <c r="O216" s="54"/>
      <c r="P216" s="54"/>
      <c r="Q216" s="54"/>
      <c r="R216" s="54"/>
    </row>
    <row r="217" spans="3:18" s="55" customFormat="1" x14ac:dyDescent="0.25">
      <c r="C217" s="97"/>
      <c r="D217" s="97"/>
      <c r="O217" s="54"/>
      <c r="P217" s="54"/>
      <c r="Q217" s="54"/>
      <c r="R217" s="54"/>
    </row>
    <row r="218" spans="3:18" s="55" customFormat="1" x14ac:dyDescent="0.25">
      <c r="C218" s="97"/>
      <c r="D218" s="97"/>
      <c r="O218" s="54"/>
      <c r="P218" s="54"/>
      <c r="Q218" s="54"/>
      <c r="R218" s="54"/>
    </row>
    <row r="219" spans="3:18" s="55" customFormat="1" x14ac:dyDescent="0.25">
      <c r="C219" s="97"/>
      <c r="D219" s="97"/>
      <c r="O219" s="54"/>
      <c r="P219" s="54"/>
      <c r="Q219" s="54"/>
      <c r="R219" s="54"/>
    </row>
    <row r="220" spans="3:18" s="55" customFormat="1" x14ac:dyDescent="0.25">
      <c r="C220" s="97"/>
      <c r="D220" s="97"/>
      <c r="O220" s="54"/>
      <c r="P220" s="54"/>
      <c r="Q220" s="54"/>
      <c r="R220" s="54"/>
    </row>
    <row r="221" spans="3:18" s="55" customFormat="1" x14ac:dyDescent="0.25">
      <c r="C221" s="97"/>
      <c r="D221" s="97"/>
      <c r="O221" s="54"/>
      <c r="P221" s="54"/>
      <c r="Q221" s="54"/>
      <c r="R221" s="54"/>
    </row>
    <row r="222" spans="3:18" s="55" customFormat="1" x14ac:dyDescent="0.25">
      <c r="C222" s="97"/>
      <c r="D222" s="97"/>
      <c r="O222" s="54"/>
      <c r="P222" s="54"/>
      <c r="Q222" s="54"/>
      <c r="R222" s="54"/>
    </row>
    <row r="223" spans="3:18" s="55" customFormat="1" x14ac:dyDescent="0.25">
      <c r="C223" s="97"/>
      <c r="D223" s="97"/>
      <c r="O223" s="54"/>
      <c r="P223" s="54"/>
      <c r="Q223" s="54"/>
      <c r="R223" s="54"/>
    </row>
    <row r="224" spans="3:18" s="55" customFormat="1" x14ac:dyDescent="0.25">
      <c r="C224" s="97"/>
      <c r="D224" s="97"/>
      <c r="O224" s="54"/>
      <c r="P224" s="54"/>
      <c r="Q224" s="54"/>
      <c r="R224" s="54"/>
    </row>
    <row r="225" spans="3:18" s="55" customFormat="1" x14ac:dyDescent="0.25">
      <c r="C225" s="97"/>
      <c r="D225" s="97"/>
      <c r="O225" s="54"/>
      <c r="P225" s="54"/>
      <c r="Q225" s="54"/>
      <c r="R225" s="54"/>
    </row>
    <row r="226" spans="3:18" s="55" customFormat="1" x14ac:dyDescent="0.25">
      <c r="C226" s="97"/>
      <c r="D226" s="97"/>
      <c r="O226" s="54"/>
      <c r="P226" s="54"/>
      <c r="Q226" s="54"/>
      <c r="R226" s="54"/>
    </row>
    <row r="227" spans="3:18" s="55" customFormat="1" x14ac:dyDescent="0.25">
      <c r="C227" s="97"/>
      <c r="D227" s="97"/>
      <c r="O227" s="54"/>
      <c r="P227" s="54"/>
      <c r="Q227" s="54"/>
      <c r="R227" s="54"/>
    </row>
    <row r="228" spans="3:18" s="55" customFormat="1" x14ac:dyDescent="0.25">
      <c r="C228" s="97"/>
      <c r="D228" s="97"/>
      <c r="O228" s="54"/>
      <c r="P228" s="54"/>
      <c r="Q228" s="54"/>
      <c r="R228" s="54"/>
    </row>
    <row r="229" spans="3:18" s="55" customFormat="1" x14ac:dyDescent="0.25">
      <c r="C229" s="97"/>
      <c r="D229" s="97"/>
      <c r="O229" s="54"/>
      <c r="P229" s="54"/>
      <c r="Q229" s="54"/>
      <c r="R229" s="54"/>
    </row>
    <row r="230" spans="3:18" s="55" customFormat="1" x14ac:dyDescent="0.25">
      <c r="C230" s="97"/>
      <c r="D230" s="97"/>
      <c r="O230" s="54"/>
      <c r="P230" s="54"/>
      <c r="Q230" s="54"/>
      <c r="R230" s="54"/>
    </row>
    <row r="231" spans="3:18" s="55" customFormat="1" x14ac:dyDescent="0.25">
      <c r="C231" s="97"/>
      <c r="D231" s="97"/>
      <c r="O231" s="54"/>
      <c r="P231" s="54"/>
      <c r="Q231" s="54"/>
      <c r="R231" s="54"/>
    </row>
    <row r="232" spans="3:18" s="55" customFormat="1" x14ac:dyDescent="0.25">
      <c r="C232" s="97"/>
      <c r="D232" s="97"/>
      <c r="O232" s="54"/>
      <c r="P232" s="54"/>
      <c r="Q232" s="54"/>
      <c r="R232" s="54"/>
    </row>
    <row r="233" spans="3:18" s="55" customFormat="1" x14ac:dyDescent="0.25">
      <c r="C233" s="97"/>
      <c r="D233" s="97"/>
      <c r="O233" s="54"/>
      <c r="P233" s="54"/>
      <c r="Q233" s="54"/>
      <c r="R233" s="54"/>
    </row>
    <row r="234" spans="3:18" s="55" customFormat="1" x14ac:dyDescent="0.25">
      <c r="C234" s="97"/>
      <c r="D234" s="97"/>
      <c r="O234" s="54"/>
      <c r="P234" s="54"/>
      <c r="Q234" s="54"/>
      <c r="R234" s="54"/>
    </row>
    <row r="235" spans="3:18" s="55" customFormat="1" x14ac:dyDescent="0.25">
      <c r="C235" s="97"/>
      <c r="D235" s="97"/>
      <c r="O235" s="54"/>
      <c r="P235" s="54"/>
      <c r="Q235" s="54"/>
      <c r="R235" s="54"/>
    </row>
    <row r="236" spans="3:18" s="55" customFormat="1" x14ac:dyDescent="0.25">
      <c r="C236" s="97"/>
      <c r="D236" s="97"/>
      <c r="O236" s="54"/>
      <c r="P236" s="54"/>
      <c r="Q236" s="54"/>
      <c r="R236" s="54"/>
    </row>
    <row r="237" spans="3:18" s="55" customFormat="1" x14ac:dyDescent="0.25">
      <c r="C237" s="97"/>
      <c r="D237" s="97"/>
      <c r="O237" s="54"/>
      <c r="P237" s="54"/>
      <c r="Q237" s="54"/>
      <c r="R237" s="54"/>
    </row>
    <row r="238" spans="3:18" s="55" customFormat="1" x14ac:dyDescent="0.25">
      <c r="C238" s="97"/>
      <c r="D238" s="97"/>
      <c r="O238" s="54"/>
      <c r="P238" s="54"/>
      <c r="Q238" s="54"/>
      <c r="R238" s="54"/>
    </row>
    <row r="239" spans="3:18" s="55" customFormat="1" x14ac:dyDescent="0.25">
      <c r="C239" s="97"/>
      <c r="D239" s="97"/>
      <c r="O239" s="54"/>
      <c r="P239" s="54"/>
      <c r="Q239" s="54"/>
      <c r="R239" s="54"/>
    </row>
    <row r="240" spans="3:18" s="55" customFormat="1" x14ac:dyDescent="0.25">
      <c r="C240" s="97"/>
      <c r="D240" s="97"/>
      <c r="O240" s="54"/>
      <c r="P240" s="54"/>
      <c r="Q240" s="54"/>
      <c r="R240" s="54"/>
    </row>
    <row r="241" spans="3:18" s="55" customFormat="1" x14ac:dyDescent="0.25">
      <c r="C241" s="97"/>
      <c r="D241" s="97"/>
      <c r="O241" s="54"/>
      <c r="P241" s="54"/>
      <c r="Q241" s="54"/>
      <c r="R241" s="54"/>
    </row>
    <row r="242" spans="3:18" s="55" customFormat="1" x14ac:dyDescent="0.25">
      <c r="C242" s="97"/>
      <c r="D242" s="97"/>
      <c r="O242" s="54"/>
      <c r="P242" s="54"/>
      <c r="Q242" s="54"/>
      <c r="R242" s="54"/>
    </row>
    <row r="243" spans="3:18" s="55" customFormat="1" x14ac:dyDescent="0.25">
      <c r="C243" s="97"/>
      <c r="D243" s="97"/>
      <c r="O243" s="54"/>
      <c r="P243" s="54"/>
      <c r="Q243" s="54"/>
      <c r="R243" s="54"/>
    </row>
    <row r="244" spans="3:18" s="55" customFormat="1" x14ac:dyDescent="0.25">
      <c r="C244" s="97"/>
      <c r="D244" s="97"/>
      <c r="O244" s="54"/>
      <c r="P244" s="54"/>
      <c r="Q244" s="54"/>
      <c r="R244" s="54"/>
    </row>
    <row r="245" spans="3:18" s="55" customFormat="1" x14ac:dyDescent="0.25">
      <c r="C245" s="97"/>
      <c r="D245" s="97"/>
      <c r="O245" s="54"/>
      <c r="P245" s="54"/>
      <c r="Q245" s="54"/>
      <c r="R245" s="54"/>
    </row>
    <row r="246" spans="3:18" s="55" customFormat="1" x14ac:dyDescent="0.25">
      <c r="C246" s="97"/>
      <c r="D246" s="97"/>
      <c r="O246" s="54"/>
      <c r="P246" s="54"/>
      <c r="Q246" s="54"/>
      <c r="R246" s="54"/>
    </row>
    <row r="247" spans="3:18" s="55" customFormat="1" x14ac:dyDescent="0.25">
      <c r="C247" s="97"/>
      <c r="D247" s="97"/>
      <c r="O247" s="54"/>
      <c r="P247" s="54"/>
      <c r="Q247" s="54"/>
      <c r="R247" s="54"/>
    </row>
    <row r="248" spans="3:18" s="55" customFormat="1" x14ac:dyDescent="0.25">
      <c r="C248" s="97"/>
      <c r="D248" s="97"/>
      <c r="O248" s="54"/>
      <c r="P248" s="54"/>
      <c r="Q248" s="54"/>
      <c r="R248" s="54"/>
    </row>
    <row r="249" spans="3:18" s="55" customFormat="1" x14ac:dyDescent="0.25">
      <c r="C249" s="97"/>
      <c r="D249" s="97"/>
      <c r="O249" s="54"/>
      <c r="P249" s="54"/>
      <c r="Q249" s="54"/>
      <c r="R249" s="54"/>
    </row>
    <row r="250" spans="3:18" s="55" customFormat="1" x14ac:dyDescent="0.25">
      <c r="C250" s="97"/>
      <c r="D250" s="97"/>
      <c r="O250" s="54"/>
      <c r="P250" s="54"/>
      <c r="Q250" s="54"/>
      <c r="R250" s="54"/>
    </row>
    <row r="251" spans="3:18" s="55" customFormat="1" x14ac:dyDescent="0.25">
      <c r="C251" s="97"/>
      <c r="D251" s="97"/>
      <c r="O251" s="54"/>
      <c r="P251" s="54"/>
      <c r="Q251" s="54"/>
      <c r="R251" s="54"/>
    </row>
    <row r="252" spans="3:18" s="55" customFormat="1" x14ac:dyDescent="0.25">
      <c r="C252" s="97"/>
      <c r="D252" s="97"/>
      <c r="O252" s="54"/>
      <c r="P252" s="54"/>
      <c r="Q252" s="54"/>
      <c r="R252" s="54"/>
    </row>
    <row r="253" spans="3:18" s="55" customFormat="1" x14ac:dyDescent="0.25">
      <c r="C253" s="97"/>
      <c r="D253" s="97"/>
      <c r="O253" s="54"/>
      <c r="P253" s="54"/>
      <c r="Q253" s="54"/>
      <c r="R253" s="54"/>
    </row>
    <row r="254" spans="3:18" s="55" customFormat="1" x14ac:dyDescent="0.25">
      <c r="C254" s="97"/>
      <c r="D254" s="97"/>
      <c r="O254" s="54"/>
      <c r="P254" s="54"/>
      <c r="Q254" s="54"/>
      <c r="R254" s="54"/>
    </row>
    <row r="255" spans="3:18" s="55" customFormat="1" x14ac:dyDescent="0.25">
      <c r="C255" s="97"/>
      <c r="D255" s="97"/>
      <c r="O255" s="54"/>
      <c r="P255" s="54"/>
      <c r="Q255" s="54"/>
      <c r="R255" s="54"/>
    </row>
    <row r="256" spans="3:18" s="55" customFormat="1" x14ac:dyDescent="0.25">
      <c r="C256" s="97"/>
      <c r="D256" s="97"/>
      <c r="O256" s="54"/>
      <c r="P256" s="54"/>
      <c r="Q256" s="54"/>
      <c r="R256" s="54"/>
    </row>
    <row r="257" spans="3:18" s="55" customFormat="1" x14ac:dyDescent="0.25">
      <c r="C257" s="97"/>
      <c r="D257" s="97"/>
      <c r="O257" s="54"/>
      <c r="P257" s="54"/>
      <c r="Q257" s="54"/>
      <c r="R257" s="54"/>
    </row>
    <row r="258" spans="3:18" s="55" customFormat="1" x14ac:dyDescent="0.25">
      <c r="C258" s="97"/>
      <c r="D258" s="97"/>
      <c r="O258" s="54"/>
      <c r="P258" s="54"/>
      <c r="Q258" s="54"/>
      <c r="R258" s="54"/>
    </row>
    <row r="259" spans="3:18" s="55" customFormat="1" x14ac:dyDescent="0.25">
      <c r="C259" s="97"/>
      <c r="D259" s="97"/>
      <c r="O259" s="54"/>
      <c r="P259" s="54"/>
      <c r="Q259" s="54"/>
      <c r="R259" s="54"/>
    </row>
    <row r="260" spans="3:18" s="55" customFormat="1" x14ac:dyDescent="0.25">
      <c r="C260" s="97"/>
      <c r="D260" s="97"/>
      <c r="O260" s="54"/>
      <c r="P260" s="54"/>
      <c r="Q260" s="54"/>
      <c r="R260" s="54"/>
    </row>
    <row r="261" spans="3:18" s="55" customFormat="1" x14ac:dyDescent="0.25">
      <c r="C261" s="97"/>
      <c r="D261" s="97"/>
      <c r="O261" s="54"/>
      <c r="P261" s="54"/>
      <c r="Q261" s="54"/>
      <c r="R261" s="54"/>
    </row>
    <row r="262" spans="3:18" s="55" customFormat="1" x14ac:dyDescent="0.25">
      <c r="C262" s="97"/>
      <c r="D262" s="97"/>
      <c r="O262" s="54"/>
      <c r="P262" s="54"/>
      <c r="Q262" s="54"/>
      <c r="R262" s="54"/>
    </row>
    <row r="263" spans="3:18" s="55" customFormat="1" x14ac:dyDescent="0.25">
      <c r="C263" s="97"/>
      <c r="D263" s="97"/>
      <c r="O263" s="54"/>
      <c r="P263" s="54"/>
      <c r="Q263" s="54"/>
      <c r="R263" s="54"/>
    </row>
    <row r="264" spans="3:18" s="55" customFormat="1" x14ac:dyDescent="0.25">
      <c r="C264" s="97"/>
      <c r="D264" s="97"/>
      <c r="O264" s="54"/>
      <c r="P264" s="54"/>
      <c r="Q264" s="54"/>
      <c r="R264" s="54"/>
    </row>
    <row r="265" spans="3:18" s="55" customFormat="1" x14ac:dyDescent="0.25">
      <c r="C265" s="97"/>
      <c r="D265" s="97"/>
      <c r="O265" s="54"/>
      <c r="P265" s="54"/>
      <c r="Q265" s="54"/>
      <c r="R265" s="54"/>
    </row>
    <row r="266" spans="3:18" s="55" customFormat="1" x14ac:dyDescent="0.25">
      <c r="C266" s="97"/>
      <c r="D266" s="97"/>
      <c r="O266" s="54"/>
      <c r="P266" s="54"/>
      <c r="Q266" s="54"/>
      <c r="R266" s="54"/>
    </row>
    <row r="267" spans="3:18" s="55" customFormat="1" x14ac:dyDescent="0.25">
      <c r="C267" s="97"/>
      <c r="D267" s="97"/>
      <c r="O267" s="54"/>
      <c r="P267" s="54"/>
      <c r="Q267" s="54"/>
      <c r="R267" s="54"/>
    </row>
    <row r="268" spans="3:18" s="55" customFormat="1" x14ac:dyDescent="0.25">
      <c r="C268" s="97"/>
      <c r="D268" s="97"/>
      <c r="O268" s="54"/>
      <c r="P268" s="54"/>
      <c r="Q268" s="54"/>
      <c r="R268" s="54"/>
    </row>
    <row r="269" spans="3:18" s="55" customFormat="1" x14ac:dyDescent="0.25">
      <c r="C269" s="97"/>
      <c r="D269" s="97"/>
      <c r="O269" s="54"/>
      <c r="P269" s="54"/>
      <c r="Q269" s="54"/>
      <c r="R269" s="54"/>
    </row>
    <row r="270" spans="3:18" s="55" customFormat="1" x14ac:dyDescent="0.25">
      <c r="C270" s="97"/>
      <c r="D270" s="97"/>
      <c r="O270" s="54"/>
      <c r="P270" s="54"/>
      <c r="Q270" s="54"/>
      <c r="R270" s="54"/>
    </row>
    <row r="271" spans="3:18" s="55" customFormat="1" x14ac:dyDescent="0.25">
      <c r="C271" s="97"/>
      <c r="D271" s="97"/>
      <c r="O271" s="54"/>
      <c r="P271" s="54"/>
      <c r="Q271" s="54"/>
      <c r="R271" s="54"/>
    </row>
    <row r="272" spans="3:18" s="55" customFormat="1" x14ac:dyDescent="0.25">
      <c r="C272" s="97"/>
      <c r="D272" s="97"/>
      <c r="O272" s="54"/>
      <c r="P272" s="54"/>
      <c r="Q272" s="54"/>
      <c r="R272" s="54"/>
    </row>
    <row r="273" spans="3:18" s="55" customFormat="1" x14ac:dyDescent="0.25">
      <c r="C273" s="97"/>
      <c r="D273" s="97"/>
      <c r="O273" s="54"/>
      <c r="P273" s="54"/>
      <c r="Q273" s="54"/>
      <c r="R273" s="54"/>
    </row>
    <row r="274" spans="3:18" s="55" customFormat="1" x14ac:dyDescent="0.25">
      <c r="C274" s="97"/>
      <c r="D274" s="97"/>
      <c r="O274" s="54"/>
      <c r="P274" s="54"/>
      <c r="Q274" s="54"/>
      <c r="R274" s="54"/>
    </row>
    <row r="275" spans="3:18" s="55" customFormat="1" x14ac:dyDescent="0.25">
      <c r="C275" s="97"/>
      <c r="D275" s="97"/>
      <c r="O275" s="54"/>
      <c r="P275" s="54"/>
      <c r="Q275" s="54"/>
      <c r="R275" s="54"/>
    </row>
    <row r="276" spans="3:18" s="55" customFormat="1" x14ac:dyDescent="0.25">
      <c r="C276" s="97"/>
      <c r="D276" s="97"/>
      <c r="O276" s="54"/>
      <c r="P276" s="54"/>
      <c r="Q276" s="54"/>
      <c r="R276" s="54"/>
    </row>
    <row r="277" spans="3:18" s="55" customFormat="1" x14ac:dyDescent="0.25">
      <c r="C277" s="97"/>
      <c r="D277" s="97"/>
      <c r="O277" s="54"/>
      <c r="P277" s="54"/>
      <c r="Q277" s="54"/>
      <c r="R277" s="54"/>
    </row>
    <row r="278" spans="3:18" s="55" customFormat="1" x14ac:dyDescent="0.25">
      <c r="C278" s="97"/>
      <c r="D278" s="97"/>
      <c r="O278" s="54"/>
      <c r="P278" s="54"/>
      <c r="Q278" s="54"/>
      <c r="R278" s="54"/>
    </row>
    <row r="279" spans="3:18" s="55" customFormat="1" x14ac:dyDescent="0.25">
      <c r="C279" s="97"/>
      <c r="D279" s="97"/>
      <c r="O279" s="54"/>
      <c r="P279" s="54"/>
      <c r="Q279" s="54"/>
      <c r="R279" s="54"/>
    </row>
    <row r="280" spans="3:18" s="55" customFormat="1" x14ac:dyDescent="0.25">
      <c r="C280" s="97"/>
      <c r="D280" s="97"/>
      <c r="O280" s="54"/>
      <c r="P280" s="54"/>
      <c r="Q280" s="54"/>
      <c r="R280" s="54"/>
    </row>
    <row r="281" spans="3:18" s="55" customFormat="1" x14ac:dyDescent="0.25">
      <c r="C281" s="97"/>
      <c r="D281" s="97"/>
      <c r="O281" s="54"/>
      <c r="P281" s="54"/>
      <c r="Q281" s="54"/>
      <c r="R281" s="54"/>
    </row>
    <row r="282" spans="3:18" s="55" customFormat="1" x14ac:dyDescent="0.25">
      <c r="C282" s="97"/>
      <c r="D282" s="97"/>
      <c r="O282" s="54"/>
      <c r="P282" s="54"/>
      <c r="Q282" s="54"/>
      <c r="R282" s="54"/>
    </row>
    <row r="283" spans="3:18" s="55" customFormat="1" x14ac:dyDescent="0.25">
      <c r="C283" s="97"/>
      <c r="D283" s="97"/>
      <c r="O283" s="54"/>
      <c r="P283" s="54"/>
      <c r="Q283" s="54"/>
      <c r="R283" s="54"/>
    </row>
    <row r="284" spans="3:18" s="55" customFormat="1" x14ac:dyDescent="0.25">
      <c r="C284" s="97"/>
      <c r="D284" s="97"/>
      <c r="O284" s="54"/>
      <c r="P284" s="54"/>
      <c r="Q284" s="54"/>
      <c r="R284" s="54"/>
    </row>
    <row r="285" spans="3:18" s="55" customFormat="1" x14ac:dyDescent="0.25">
      <c r="C285" s="97"/>
      <c r="D285" s="97"/>
      <c r="O285" s="54"/>
      <c r="P285" s="54"/>
      <c r="Q285" s="54"/>
      <c r="R285" s="54"/>
    </row>
    <row r="286" spans="3:18" s="55" customFormat="1" x14ac:dyDescent="0.25">
      <c r="C286" s="97"/>
      <c r="D286" s="97"/>
      <c r="O286" s="54"/>
      <c r="P286" s="54"/>
      <c r="Q286" s="54"/>
      <c r="R286" s="54"/>
    </row>
    <row r="287" spans="3:18" s="55" customFormat="1" x14ac:dyDescent="0.25">
      <c r="C287" s="97"/>
      <c r="D287" s="97"/>
      <c r="O287" s="54"/>
      <c r="P287" s="54"/>
      <c r="Q287" s="54"/>
      <c r="R287" s="54"/>
    </row>
    <row r="288" spans="3:18" s="55" customFormat="1" x14ac:dyDescent="0.25">
      <c r="C288" s="97"/>
      <c r="D288" s="97"/>
      <c r="O288" s="54"/>
      <c r="P288" s="54"/>
      <c r="Q288" s="54"/>
      <c r="R288" s="54"/>
    </row>
    <row r="289" spans="3:18" s="55" customFormat="1" x14ac:dyDescent="0.25">
      <c r="C289" s="97"/>
      <c r="D289" s="97"/>
      <c r="O289" s="54"/>
      <c r="P289" s="54"/>
      <c r="Q289" s="54"/>
      <c r="R289" s="54"/>
    </row>
    <row r="290" spans="3:18" s="55" customFormat="1" x14ac:dyDescent="0.25">
      <c r="C290" s="97"/>
      <c r="D290" s="97"/>
      <c r="O290" s="54"/>
      <c r="P290" s="54"/>
      <c r="Q290" s="54"/>
      <c r="R290" s="54"/>
    </row>
    <row r="291" spans="3:18" s="55" customFormat="1" x14ac:dyDescent="0.25">
      <c r="C291" s="97"/>
      <c r="D291" s="97"/>
      <c r="O291" s="54"/>
      <c r="P291" s="54"/>
      <c r="Q291" s="54"/>
      <c r="R291" s="54"/>
    </row>
    <row r="292" spans="3:18" s="55" customFormat="1" x14ac:dyDescent="0.25">
      <c r="C292" s="97"/>
      <c r="D292" s="97"/>
      <c r="O292" s="54"/>
      <c r="P292" s="54"/>
      <c r="Q292" s="54"/>
      <c r="R292" s="54"/>
    </row>
    <row r="293" spans="3:18" s="55" customFormat="1" x14ac:dyDescent="0.25">
      <c r="C293" s="97"/>
      <c r="D293" s="97"/>
      <c r="O293" s="54"/>
      <c r="P293" s="54"/>
      <c r="Q293" s="54"/>
      <c r="R293" s="54"/>
    </row>
    <row r="294" spans="3:18" s="55" customFormat="1" x14ac:dyDescent="0.25">
      <c r="C294" s="97"/>
      <c r="D294" s="97"/>
      <c r="O294" s="54"/>
      <c r="P294" s="54"/>
      <c r="Q294" s="54"/>
      <c r="R294" s="54"/>
    </row>
    <row r="295" spans="3:18" s="55" customFormat="1" x14ac:dyDescent="0.25">
      <c r="C295" s="97"/>
      <c r="D295" s="97"/>
      <c r="O295" s="54"/>
      <c r="P295" s="54"/>
      <c r="Q295" s="54"/>
      <c r="R295" s="54"/>
    </row>
    <row r="296" spans="3:18" s="55" customFormat="1" x14ac:dyDescent="0.25">
      <c r="C296" s="97"/>
      <c r="D296" s="97"/>
      <c r="O296" s="54"/>
      <c r="P296" s="54"/>
      <c r="Q296" s="54"/>
      <c r="R296" s="54"/>
    </row>
    <row r="297" spans="3:18" s="55" customFormat="1" x14ac:dyDescent="0.25">
      <c r="C297" s="97"/>
      <c r="D297" s="97"/>
      <c r="O297" s="54"/>
      <c r="P297" s="54"/>
      <c r="Q297" s="54"/>
      <c r="R297" s="54"/>
    </row>
    <row r="298" spans="3:18" s="55" customFormat="1" x14ac:dyDescent="0.25">
      <c r="C298" s="97"/>
      <c r="D298" s="97"/>
      <c r="O298" s="54"/>
      <c r="P298" s="54"/>
      <c r="Q298" s="54"/>
      <c r="R298" s="54"/>
    </row>
    <row r="299" spans="3:18" s="55" customFormat="1" x14ac:dyDescent="0.25">
      <c r="C299" s="97"/>
      <c r="D299" s="97"/>
      <c r="O299" s="54"/>
      <c r="P299" s="54"/>
      <c r="Q299" s="54"/>
      <c r="R299" s="54"/>
    </row>
    <row r="300" spans="3:18" s="55" customFormat="1" x14ac:dyDescent="0.25">
      <c r="C300" s="97"/>
      <c r="D300" s="97"/>
      <c r="O300" s="54"/>
      <c r="P300" s="54"/>
      <c r="Q300" s="54"/>
      <c r="R300" s="54"/>
    </row>
    <row r="301" spans="3:18" s="55" customFormat="1" x14ac:dyDescent="0.25">
      <c r="C301" s="97"/>
      <c r="D301" s="97"/>
      <c r="O301" s="54"/>
      <c r="P301" s="54"/>
      <c r="Q301" s="54"/>
      <c r="R301" s="54"/>
    </row>
    <row r="302" spans="3:18" s="55" customFormat="1" x14ac:dyDescent="0.25">
      <c r="C302" s="97"/>
      <c r="D302" s="97"/>
      <c r="O302" s="54"/>
      <c r="P302" s="54"/>
      <c r="Q302" s="54"/>
      <c r="R302" s="54"/>
    </row>
    <row r="303" spans="3:18" s="55" customFormat="1" x14ac:dyDescent="0.25">
      <c r="C303" s="97"/>
      <c r="D303" s="97"/>
      <c r="O303" s="54"/>
      <c r="P303" s="54"/>
      <c r="Q303" s="54"/>
      <c r="R303" s="54"/>
    </row>
    <row r="304" spans="3:18" s="55" customFormat="1" x14ac:dyDescent="0.25">
      <c r="C304" s="97"/>
      <c r="D304" s="97"/>
      <c r="O304" s="54"/>
      <c r="P304" s="54"/>
      <c r="Q304" s="54"/>
      <c r="R304" s="54"/>
    </row>
    <row r="305" spans="3:18" s="55" customFormat="1" x14ac:dyDescent="0.25">
      <c r="C305" s="97"/>
      <c r="D305" s="97"/>
      <c r="O305" s="54"/>
      <c r="P305" s="54"/>
      <c r="Q305" s="54"/>
      <c r="R305" s="54"/>
    </row>
    <row r="306" spans="3:18" s="55" customFormat="1" x14ac:dyDescent="0.25">
      <c r="C306" s="97"/>
      <c r="D306" s="97"/>
      <c r="O306" s="54"/>
      <c r="P306" s="54"/>
      <c r="Q306" s="54"/>
      <c r="R306" s="54"/>
    </row>
    <row r="307" spans="3:18" s="55" customFormat="1" x14ac:dyDescent="0.25">
      <c r="C307" s="97"/>
      <c r="D307" s="97"/>
      <c r="O307" s="54"/>
      <c r="P307" s="54"/>
      <c r="Q307" s="54"/>
      <c r="R307" s="54"/>
    </row>
    <row r="308" spans="3:18" s="55" customFormat="1" x14ac:dyDescent="0.25">
      <c r="C308" s="97"/>
      <c r="D308" s="97"/>
      <c r="O308" s="54"/>
      <c r="P308" s="54"/>
      <c r="Q308" s="54"/>
      <c r="R308" s="54"/>
    </row>
    <row r="309" spans="3:18" s="55" customFormat="1" x14ac:dyDescent="0.25">
      <c r="C309" s="97"/>
      <c r="D309" s="97"/>
      <c r="O309" s="54"/>
      <c r="P309" s="54"/>
      <c r="Q309" s="54"/>
      <c r="R309" s="54"/>
    </row>
    <row r="310" spans="3:18" s="55" customFormat="1" x14ac:dyDescent="0.25">
      <c r="C310" s="97"/>
      <c r="D310" s="97"/>
      <c r="O310" s="54"/>
      <c r="P310" s="54"/>
      <c r="Q310" s="54"/>
      <c r="R310" s="54"/>
    </row>
    <row r="311" spans="3:18" s="55" customFormat="1" x14ac:dyDescent="0.25">
      <c r="C311" s="97"/>
      <c r="D311" s="97"/>
      <c r="O311" s="54"/>
      <c r="P311" s="54"/>
      <c r="Q311" s="54"/>
      <c r="R311" s="54"/>
    </row>
    <row r="312" spans="3:18" s="55" customFormat="1" x14ac:dyDescent="0.25">
      <c r="C312" s="97"/>
      <c r="D312" s="97"/>
      <c r="O312" s="54"/>
      <c r="P312" s="54"/>
      <c r="Q312" s="54"/>
      <c r="R312" s="54"/>
    </row>
    <row r="313" spans="3:18" s="55" customFormat="1" x14ac:dyDescent="0.25">
      <c r="C313" s="97"/>
      <c r="D313" s="97"/>
      <c r="O313" s="54"/>
      <c r="P313" s="54"/>
      <c r="Q313" s="54"/>
      <c r="R313" s="54"/>
    </row>
    <row r="314" spans="3:18" s="55" customFormat="1" x14ac:dyDescent="0.25">
      <c r="C314" s="97"/>
      <c r="D314" s="97"/>
      <c r="O314" s="54"/>
      <c r="P314" s="54"/>
      <c r="Q314" s="54"/>
      <c r="R314" s="54"/>
    </row>
    <row r="315" spans="3:18" s="55" customFormat="1" x14ac:dyDescent="0.25">
      <c r="C315" s="97"/>
      <c r="D315" s="97"/>
      <c r="O315" s="54"/>
      <c r="P315" s="54"/>
      <c r="Q315" s="54"/>
      <c r="R315" s="54"/>
    </row>
    <row r="316" spans="3:18" s="55" customFormat="1" x14ac:dyDescent="0.25">
      <c r="C316" s="97"/>
      <c r="D316" s="97"/>
      <c r="O316" s="54"/>
      <c r="P316" s="54"/>
      <c r="Q316" s="54"/>
      <c r="R316" s="54"/>
    </row>
    <row r="317" spans="3:18" s="55" customFormat="1" x14ac:dyDescent="0.25">
      <c r="C317" s="97"/>
      <c r="D317" s="97"/>
      <c r="O317" s="54"/>
      <c r="P317" s="54"/>
      <c r="Q317" s="54"/>
      <c r="R317" s="54"/>
    </row>
    <row r="318" spans="3:18" s="55" customFormat="1" x14ac:dyDescent="0.25">
      <c r="C318" s="97"/>
      <c r="D318" s="97"/>
      <c r="O318" s="54"/>
      <c r="P318" s="54"/>
      <c r="Q318" s="54"/>
      <c r="R318" s="54"/>
    </row>
    <row r="319" spans="3:18" s="55" customFormat="1" x14ac:dyDescent="0.25">
      <c r="C319" s="97"/>
      <c r="D319" s="97"/>
      <c r="O319" s="54"/>
      <c r="P319" s="54"/>
      <c r="Q319" s="54"/>
      <c r="R319" s="54"/>
    </row>
    <row r="320" spans="3:18" s="55" customFormat="1" x14ac:dyDescent="0.25">
      <c r="C320" s="97"/>
      <c r="D320" s="97"/>
      <c r="O320" s="54"/>
      <c r="P320" s="54"/>
      <c r="Q320" s="54"/>
      <c r="R320" s="54"/>
    </row>
    <row r="321" spans="3:18" s="55" customFormat="1" x14ac:dyDescent="0.25">
      <c r="C321" s="97"/>
      <c r="D321" s="97"/>
      <c r="O321" s="54"/>
      <c r="P321" s="54"/>
      <c r="Q321" s="54"/>
      <c r="R321" s="54"/>
    </row>
    <row r="322" spans="3:18" s="55" customFormat="1" x14ac:dyDescent="0.25">
      <c r="C322" s="97"/>
      <c r="D322" s="97"/>
      <c r="O322" s="54"/>
      <c r="P322" s="54"/>
      <c r="Q322" s="54"/>
      <c r="R322" s="54"/>
    </row>
    <row r="323" spans="3:18" s="55" customFormat="1" x14ac:dyDescent="0.25">
      <c r="C323" s="97"/>
      <c r="D323" s="97"/>
      <c r="O323" s="54"/>
      <c r="P323" s="54"/>
      <c r="Q323" s="54"/>
      <c r="R323" s="54"/>
    </row>
    <row r="324" spans="3:18" s="55" customFormat="1" x14ac:dyDescent="0.25">
      <c r="C324" s="97"/>
      <c r="D324" s="97"/>
      <c r="O324" s="54"/>
      <c r="P324" s="54"/>
      <c r="Q324" s="54"/>
      <c r="R324" s="54"/>
    </row>
    <row r="325" spans="3:18" s="55" customFormat="1" x14ac:dyDescent="0.25">
      <c r="C325" s="97"/>
      <c r="D325" s="97"/>
      <c r="O325" s="54"/>
      <c r="P325" s="54"/>
      <c r="Q325" s="54"/>
      <c r="R325" s="54"/>
    </row>
    <row r="326" spans="3:18" s="55" customFormat="1" x14ac:dyDescent="0.25">
      <c r="C326" s="97"/>
      <c r="D326" s="97"/>
      <c r="O326" s="54"/>
      <c r="P326" s="54"/>
      <c r="Q326" s="54"/>
      <c r="R326" s="54"/>
    </row>
    <row r="327" spans="3:18" s="55" customFormat="1" x14ac:dyDescent="0.25">
      <c r="C327" s="97"/>
      <c r="D327" s="97"/>
      <c r="O327" s="54"/>
      <c r="P327" s="54"/>
      <c r="Q327" s="54"/>
      <c r="R327" s="54"/>
    </row>
    <row r="328" spans="3:18" s="55" customFormat="1" x14ac:dyDescent="0.25">
      <c r="C328" s="97"/>
      <c r="D328" s="97"/>
      <c r="O328" s="54"/>
      <c r="P328" s="54"/>
      <c r="Q328" s="54"/>
      <c r="R328" s="54"/>
    </row>
    <row r="329" spans="3:18" s="55" customFormat="1" x14ac:dyDescent="0.25">
      <c r="C329" s="97"/>
      <c r="D329" s="97"/>
      <c r="O329" s="54"/>
      <c r="P329" s="54"/>
      <c r="Q329" s="54"/>
      <c r="R329" s="54"/>
    </row>
    <row r="330" spans="3:18" s="55" customFormat="1" x14ac:dyDescent="0.25">
      <c r="C330" s="97"/>
      <c r="D330" s="97"/>
      <c r="O330" s="54"/>
      <c r="P330" s="54"/>
      <c r="Q330" s="54"/>
      <c r="R330" s="54"/>
    </row>
    <row r="331" spans="3:18" s="55" customFormat="1" x14ac:dyDescent="0.25">
      <c r="C331" s="97"/>
      <c r="D331" s="97"/>
      <c r="O331" s="54"/>
      <c r="P331" s="54"/>
      <c r="Q331" s="54"/>
      <c r="R331" s="54"/>
    </row>
    <row r="332" spans="3:18" s="55" customFormat="1" x14ac:dyDescent="0.25">
      <c r="C332" s="97"/>
      <c r="D332" s="97"/>
      <c r="O332" s="54"/>
      <c r="P332" s="54"/>
      <c r="Q332" s="54"/>
      <c r="R332" s="54"/>
    </row>
    <row r="333" spans="3:18" s="55" customFormat="1" x14ac:dyDescent="0.25">
      <c r="C333" s="97"/>
      <c r="D333" s="97"/>
      <c r="O333" s="54"/>
      <c r="P333" s="54"/>
      <c r="Q333" s="54"/>
      <c r="R333" s="54"/>
    </row>
    <row r="334" spans="3:18" s="55" customFormat="1" x14ac:dyDescent="0.25">
      <c r="C334" s="97"/>
      <c r="D334" s="97"/>
      <c r="O334" s="54"/>
      <c r="P334" s="54"/>
      <c r="Q334" s="54"/>
      <c r="R334" s="54"/>
    </row>
    <row r="335" spans="3:18" s="55" customFormat="1" x14ac:dyDescent="0.25">
      <c r="C335" s="97"/>
      <c r="D335" s="97"/>
      <c r="O335" s="54"/>
      <c r="P335" s="54"/>
      <c r="Q335" s="54"/>
      <c r="R335" s="54"/>
    </row>
    <row r="336" spans="3:18" s="55" customFormat="1" x14ac:dyDescent="0.25">
      <c r="C336" s="97"/>
      <c r="D336" s="97"/>
      <c r="O336" s="54"/>
      <c r="P336" s="54"/>
      <c r="Q336" s="54"/>
      <c r="R336" s="54"/>
    </row>
    <row r="337" spans="3:18" s="55" customFormat="1" x14ac:dyDescent="0.25">
      <c r="C337" s="97"/>
      <c r="D337" s="97"/>
      <c r="O337" s="54"/>
      <c r="P337" s="54"/>
      <c r="Q337" s="54"/>
      <c r="R337" s="54"/>
    </row>
    <row r="338" spans="3:18" s="55" customFormat="1" x14ac:dyDescent="0.25">
      <c r="C338" s="97"/>
      <c r="D338" s="97"/>
      <c r="O338" s="54"/>
      <c r="P338" s="54"/>
      <c r="Q338" s="54"/>
      <c r="R338" s="54"/>
    </row>
    <row r="339" spans="3:18" s="55" customFormat="1" x14ac:dyDescent="0.25">
      <c r="C339" s="97"/>
      <c r="D339" s="97"/>
      <c r="O339" s="54"/>
      <c r="P339" s="54"/>
      <c r="Q339" s="54"/>
      <c r="R339" s="54"/>
    </row>
    <row r="340" spans="3:18" s="55" customFormat="1" x14ac:dyDescent="0.25">
      <c r="C340" s="97"/>
      <c r="D340" s="97"/>
      <c r="O340" s="54"/>
      <c r="P340" s="54"/>
      <c r="Q340" s="54"/>
      <c r="R340" s="54"/>
    </row>
    <row r="341" spans="3:18" s="55" customFormat="1" x14ac:dyDescent="0.25">
      <c r="C341" s="97"/>
      <c r="D341" s="97"/>
      <c r="O341" s="54"/>
      <c r="P341" s="54"/>
      <c r="Q341" s="54"/>
      <c r="R341" s="54"/>
    </row>
    <row r="342" spans="3:18" s="55" customFormat="1" x14ac:dyDescent="0.25">
      <c r="C342" s="97"/>
      <c r="D342" s="97"/>
      <c r="O342" s="54"/>
      <c r="P342" s="54"/>
      <c r="Q342" s="54"/>
      <c r="R342" s="54"/>
    </row>
    <row r="343" spans="3:18" s="55" customFormat="1" x14ac:dyDescent="0.25">
      <c r="C343" s="97"/>
      <c r="D343" s="97"/>
      <c r="O343" s="54"/>
      <c r="P343" s="54"/>
      <c r="Q343" s="54"/>
      <c r="R343" s="54"/>
    </row>
    <row r="344" spans="3:18" s="55" customFormat="1" x14ac:dyDescent="0.25">
      <c r="C344" s="97"/>
      <c r="D344" s="97"/>
      <c r="O344" s="54"/>
      <c r="P344" s="54"/>
      <c r="Q344" s="54"/>
      <c r="R344" s="54"/>
    </row>
    <row r="345" spans="3:18" s="55" customFormat="1" x14ac:dyDescent="0.25">
      <c r="C345" s="97"/>
      <c r="D345" s="97"/>
      <c r="O345" s="54"/>
      <c r="P345" s="54"/>
      <c r="Q345" s="54"/>
      <c r="R345" s="54"/>
    </row>
    <row r="346" spans="3:18" s="55" customFormat="1" x14ac:dyDescent="0.25">
      <c r="C346" s="97"/>
      <c r="D346" s="97"/>
      <c r="O346" s="54"/>
      <c r="P346" s="54"/>
      <c r="Q346" s="54"/>
      <c r="R346" s="54"/>
    </row>
    <row r="347" spans="3:18" s="55" customFormat="1" x14ac:dyDescent="0.25">
      <c r="C347" s="97"/>
      <c r="D347" s="97"/>
      <c r="O347" s="54"/>
      <c r="P347" s="54"/>
      <c r="Q347" s="54"/>
      <c r="R347" s="54"/>
    </row>
    <row r="348" spans="3:18" s="55" customFormat="1" x14ac:dyDescent="0.25">
      <c r="C348" s="97"/>
      <c r="D348" s="97"/>
      <c r="O348" s="54"/>
      <c r="P348" s="54"/>
      <c r="Q348" s="54"/>
      <c r="R348" s="54"/>
    </row>
    <row r="349" spans="3:18" s="55" customFormat="1" x14ac:dyDescent="0.25">
      <c r="C349" s="97"/>
      <c r="D349" s="97"/>
      <c r="O349" s="54"/>
      <c r="P349" s="54"/>
      <c r="Q349" s="54"/>
      <c r="R349" s="54"/>
    </row>
    <row r="350" spans="3:18" s="55" customFormat="1" x14ac:dyDescent="0.25">
      <c r="C350" s="97"/>
      <c r="D350" s="97"/>
      <c r="O350" s="54"/>
      <c r="P350" s="54"/>
      <c r="Q350" s="54"/>
      <c r="R350" s="54"/>
    </row>
    <row r="351" spans="3:18" s="55" customFormat="1" x14ac:dyDescent="0.25">
      <c r="C351" s="97"/>
      <c r="D351" s="97"/>
      <c r="O351" s="54"/>
      <c r="P351" s="54"/>
      <c r="Q351" s="54"/>
      <c r="R351" s="54"/>
    </row>
    <row r="352" spans="3:18" s="55" customFormat="1" x14ac:dyDescent="0.25">
      <c r="C352" s="97"/>
      <c r="D352" s="97"/>
      <c r="O352" s="54"/>
      <c r="P352" s="54"/>
      <c r="Q352" s="54"/>
      <c r="R352" s="54"/>
    </row>
    <row r="353" spans="3:18" s="55" customFormat="1" x14ac:dyDescent="0.25">
      <c r="C353" s="97"/>
      <c r="D353" s="97"/>
      <c r="O353" s="54"/>
      <c r="P353" s="54"/>
      <c r="Q353" s="54"/>
      <c r="R353" s="54"/>
    </row>
    <row r="354" spans="3:18" s="55" customFormat="1" x14ac:dyDescent="0.25">
      <c r="C354" s="97"/>
      <c r="D354" s="97"/>
      <c r="O354" s="54"/>
      <c r="P354" s="54"/>
      <c r="Q354" s="54"/>
      <c r="R354" s="54"/>
    </row>
    <row r="355" spans="3:18" s="55" customFormat="1" x14ac:dyDescent="0.25">
      <c r="C355" s="97"/>
      <c r="D355" s="97"/>
      <c r="O355" s="54"/>
      <c r="P355" s="54"/>
      <c r="Q355" s="54"/>
      <c r="R355" s="54"/>
    </row>
    <row r="356" spans="3:18" s="55" customFormat="1" x14ac:dyDescent="0.25">
      <c r="C356" s="97"/>
      <c r="D356" s="97"/>
      <c r="O356" s="54"/>
      <c r="P356" s="54"/>
      <c r="Q356" s="54"/>
      <c r="R356" s="54"/>
    </row>
    <row r="357" spans="3:18" s="55" customFormat="1" x14ac:dyDescent="0.25">
      <c r="C357" s="97"/>
      <c r="D357" s="97"/>
      <c r="O357" s="54"/>
      <c r="P357" s="54"/>
      <c r="Q357" s="54"/>
      <c r="R357" s="54"/>
    </row>
    <row r="358" spans="3:18" s="55" customFormat="1" x14ac:dyDescent="0.25">
      <c r="C358" s="97"/>
      <c r="D358" s="97"/>
      <c r="O358" s="54"/>
      <c r="P358" s="54"/>
      <c r="Q358" s="54"/>
      <c r="R358" s="54"/>
    </row>
    <row r="359" spans="3:18" s="55" customFormat="1" x14ac:dyDescent="0.25">
      <c r="C359" s="97"/>
      <c r="D359" s="97"/>
      <c r="O359" s="54"/>
      <c r="P359" s="54"/>
      <c r="Q359" s="54"/>
      <c r="R359" s="54"/>
    </row>
    <row r="360" spans="3:18" s="55" customFormat="1" x14ac:dyDescent="0.25">
      <c r="C360" s="97"/>
      <c r="D360" s="97"/>
      <c r="O360" s="54"/>
      <c r="P360" s="54"/>
      <c r="Q360" s="54"/>
      <c r="R360" s="54"/>
    </row>
    <row r="361" spans="3:18" s="55" customFormat="1" x14ac:dyDescent="0.25">
      <c r="C361" s="97"/>
      <c r="D361" s="97"/>
      <c r="O361" s="54"/>
      <c r="P361" s="54"/>
      <c r="Q361" s="54"/>
      <c r="R361" s="54"/>
    </row>
    <row r="362" spans="3:18" s="55" customFormat="1" x14ac:dyDescent="0.25">
      <c r="C362" s="97"/>
      <c r="D362" s="97"/>
      <c r="O362" s="54"/>
      <c r="P362" s="54"/>
      <c r="Q362" s="54"/>
      <c r="R362" s="54"/>
    </row>
    <row r="363" spans="3:18" s="55" customFormat="1" x14ac:dyDescent="0.25">
      <c r="C363" s="97"/>
      <c r="D363" s="97"/>
      <c r="O363" s="54"/>
      <c r="P363" s="54"/>
      <c r="Q363" s="54"/>
      <c r="R363" s="54"/>
    </row>
    <row r="364" spans="3:18" s="55" customFormat="1" x14ac:dyDescent="0.25">
      <c r="C364" s="97"/>
      <c r="D364" s="97"/>
      <c r="O364" s="54"/>
      <c r="P364" s="54"/>
      <c r="Q364" s="54"/>
      <c r="R364" s="54"/>
    </row>
    <row r="365" spans="3:18" s="55" customFormat="1" x14ac:dyDescent="0.25">
      <c r="C365" s="97"/>
      <c r="D365" s="97"/>
      <c r="O365" s="54"/>
      <c r="P365" s="54"/>
      <c r="Q365" s="54"/>
      <c r="R365" s="54"/>
    </row>
    <row r="366" spans="3:18" s="55" customFormat="1" x14ac:dyDescent="0.25">
      <c r="C366" s="97"/>
      <c r="D366" s="97"/>
      <c r="O366" s="54"/>
      <c r="P366" s="54"/>
      <c r="Q366" s="54"/>
      <c r="R366" s="54"/>
    </row>
    <row r="367" spans="3:18" s="55" customFormat="1" x14ac:dyDescent="0.25">
      <c r="C367" s="97"/>
      <c r="D367" s="97"/>
      <c r="O367" s="54"/>
      <c r="P367" s="54"/>
      <c r="Q367" s="54"/>
      <c r="R367" s="54"/>
    </row>
    <row r="368" spans="3:18" s="55" customFormat="1" x14ac:dyDescent="0.25">
      <c r="C368" s="97"/>
      <c r="D368" s="97"/>
      <c r="O368" s="54"/>
      <c r="P368" s="54"/>
      <c r="Q368" s="54"/>
      <c r="R368" s="54"/>
    </row>
    <row r="369" spans="3:18" s="55" customFormat="1" x14ac:dyDescent="0.25">
      <c r="C369" s="97"/>
      <c r="D369" s="97"/>
      <c r="O369" s="54"/>
      <c r="P369" s="54"/>
      <c r="Q369" s="54"/>
      <c r="R369" s="54"/>
    </row>
    <row r="370" spans="3:18" s="55" customFormat="1" x14ac:dyDescent="0.25">
      <c r="C370" s="97"/>
      <c r="D370" s="97"/>
      <c r="O370" s="54"/>
      <c r="P370" s="54"/>
      <c r="Q370" s="54"/>
      <c r="R370" s="54"/>
    </row>
    <row r="371" spans="3:18" s="55" customFormat="1" x14ac:dyDescent="0.25">
      <c r="C371" s="97"/>
      <c r="D371" s="97"/>
      <c r="O371" s="54"/>
      <c r="P371" s="54"/>
      <c r="Q371" s="54"/>
      <c r="R371" s="54"/>
    </row>
    <row r="372" spans="3:18" s="55" customFormat="1" x14ac:dyDescent="0.25">
      <c r="C372" s="97"/>
      <c r="D372" s="97"/>
      <c r="O372" s="54"/>
      <c r="P372" s="54"/>
      <c r="Q372" s="54"/>
      <c r="R372" s="54"/>
    </row>
    <row r="373" spans="3:18" s="55" customFormat="1" x14ac:dyDescent="0.25">
      <c r="C373" s="97"/>
      <c r="D373" s="97"/>
      <c r="O373" s="54"/>
      <c r="P373" s="54"/>
      <c r="Q373" s="54"/>
      <c r="R373" s="54"/>
    </row>
    <row r="374" spans="3:18" s="55" customFormat="1" x14ac:dyDescent="0.25">
      <c r="C374" s="97"/>
      <c r="D374" s="97"/>
      <c r="O374" s="54"/>
      <c r="P374" s="54"/>
      <c r="Q374" s="54"/>
      <c r="R374" s="54"/>
    </row>
    <row r="375" spans="3:18" s="55" customFormat="1" x14ac:dyDescent="0.25">
      <c r="C375" s="97"/>
      <c r="D375" s="97"/>
      <c r="O375" s="54"/>
      <c r="P375" s="54"/>
      <c r="Q375" s="54"/>
      <c r="R375" s="54"/>
    </row>
    <row r="376" spans="3:18" s="55" customFormat="1" x14ac:dyDescent="0.25">
      <c r="C376" s="97"/>
      <c r="D376" s="97"/>
      <c r="O376" s="54"/>
      <c r="P376" s="54"/>
      <c r="Q376" s="54"/>
      <c r="R376" s="54"/>
    </row>
    <row r="377" spans="3:18" s="55" customFormat="1" x14ac:dyDescent="0.25">
      <c r="C377" s="97"/>
      <c r="D377" s="97"/>
      <c r="O377" s="54"/>
      <c r="P377" s="54"/>
      <c r="Q377" s="54"/>
      <c r="R377" s="54"/>
    </row>
    <row r="378" spans="3:18" s="55" customFormat="1" x14ac:dyDescent="0.25">
      <c r="C378" s="97"/>
      <c r="D378" s="97"/>
      <c r="O378" s="54"/>
      <c r="P378" s="54"/>
      <c r="Q378" s="54"/>
      <c r="R378" s="54"/>
    </row>
    <row r="379" spans="3:18" s="55" customFormat="1" x14ac:dyDescent="0.25">
      <c r="C379" s="97"/>
      <c r="D379" s="97"/>
      <c r="O379" s="54"/>
      <c r="P379" s="54"/>
      <c r="Q379" s="54"/>
      <c r="R379" s="54"/>
    </row>
    <row r="380" spans="3:18" s="55" customFormat="1" x14ac:dyDescent="0.25">
      <c r="C380" s="97"/>
      <c r="D380" s="97"/>
      <c r="O380" s="54"/>
      <c r="P380" s="54"/>
      <c r="Q380" s="54"/>
      <c r="R380" s="54"/>
    </row>
    <row r="381" spans="3:18" s="55" customFormat="1" x14ac:dyDescent="0.25">
      <c r="C381" s="97"/>
      <c r="D381" s="97"/>
      <c r="O381" s="54"/>
      <c r="P381" s="54"/>
      <c r="Q381" s="54"/>
      <c r="R381" s="54"/>
    </row>
    <row r="382" spans="3:18" s="55" customFormat="1" x14ac:dyDescent="0.25">
      <c r="C382" s="97"/>
      <c r="D382" s="97"/>
      <c r="O382" s="54"/>
      <c r="P382" s="54"/>
      <c r="Q382" s="54"/>
      <c r="R382" s="54"/>
    </row>
    <row r="383" spans="3:18" s="55" customFormat="1" x14ac:dyDescent="0.25">
      <c r="C383" s="97"/>
      <c r="D383" s="97"/>
      <c r="O383" s="54"/>
      <c r="P383" s="54"/>
      <c r="Q383" s="54"/>
      <c r="R383" s="54"/>
    </row>
    <row r="384" spans="3:18" s="55" customFormat="1" x14ac:dyDescent="0.25">
      <c r="C384" s="97"/>
      <c r="D384" s="97"/>
      <c r="O384" s="54"/>
      <c r="P384" s="54"/>
      <c r="Q384" s="54"/>
      <c r="R384" s="54"/>
    </row>
    <row r="385" spans="3:18" s="55" customFormat="1" x14ac:dyDescent="0.25">
      <c r="C385" s="97"/>
      <c r="D385" s="97"/>
      <c r="O385" s="54"/>
      <c r="P385" s="54"/>
      <c r="Q385" s="54"/>
      <c r="R385" s="54"/>
    </row>
    <row r="386" spans="3:18" s="55" customFormat="1" x14ac:dyDescent="0.25">
      <c r="C386" s="97"/>
      <c r="D386" s="97"/>
      <c r="O386" s="54"/>
      <c r="P386" s="54"/>
      <c r="Q386" s="54"/>
      <c r="R386" s="54"/>
    </row>
    <row r="387" spans="3:18" s="55" customFormat="1" x14ac:dyDescent="0.25">
      <c r="C387" s="97"/>
      <c r="D387" s="97"/>
      <c r="O387" s="54"/>
      <c r="P387" s="54"/>
      <c r="Q387" s="54"/>
      <c r="R387" s="54"/>
    </row>
    <row r="388" spans="3:18" s="55" customFormat="1" x14ac:dyDescent="0.25">
      <c r="C388" s="97"/>
      <c r="D388" s="97"/>
      <c r="O388" s="54"/>
      <c r="P388" s="54"/>
      <c r="Q388" s="54"/>
      <c r="R388" s="54"/>
    </row>
    <row r="389" spans="3:18" s="55" customFormat="1" x14ac:dyDescent="0.25">
      <c r="C389" s="97"/>
      <c r="D389" s="97"/>
      <c r="O389" s="54"/>
      <c r="P389" s="54"/>
      <c r="Q389" s="54"/>
      <c r="R389" s="54"/>
    </row>
    <row r="390" spans="3:18" s="55" customFormat="1" x14ac:dyDescent="0.25">
      <c r="C390" s="97"/>
      <c r="D390" s="97"/>
      <c r="O390" s="54"/>
      <c r="P390" s="54"/>
      <c r="Q390" s="54"/>
      <c r="R390" s="54"/>
    </row>
    <row r="391" spans="3:18" s="55" customFormat="1" x14ac:dyDescent="0.25">
      <c r="C391" s="97"/>
      <c r="D391" s="97"/>
      <c r="O391" s="54"/>
      <c r="P391" s="54"/>
      <c r="Q391" s="54"/>
      <c r="R391" s="54"/>
    </row>
    <row r="392" spans="3:18" s="55" customFormat="1" x14ac:dyDescent="0.25">
      <c r="C392" s="97"/>
      <c r="D392" s="97"/>
      <c r="O392" s="54"/>
      <c r="P392" s="54"/>
      <c r="Q392" s="54"/>
      <c r="R392" s="54"/>
    </row>
    <row r="393" spans="3:18" s="55" customFormat="1" x14ac:dyDescent="0.25">
      <c r="C393" s="97"/>
      <c r="D393" s="97"/>
      <c r="O393" s="54"/>
      <c r="P393" s="54"/>
      <c r="Q393" s="54"/>
      <c r="R393" s="54"/>
    </row>
    <row r="394" spans="3:18" s="55" customFormat="1" x14ac:dyDescent="0.25">
      <c r="C394" s="97"/>
      <c r="D394" s="97"/>
      <c r="O394" s="54"/>
      <c r="P394" s="54"/>
      <c r="Q394" s="54"/>
      <c r="R394" s="54"/>
    </row>
    <row r="395" spans="3:18" s="55" customFormat="1" x14ac:dyDescent="0.25">
      <c r="C395" s="97"/>
      <c r="D395" s="97"/>
      <c r="O395" s="54"/>
      <c r="P395" s="54"/>
      <c r="Q395" s="54"/>
      <c r="R395" s="54"/>
    </row>
    <row r="396" spans="3:18" s="55" customFormat="1" x14ac:dyDescent="0.25">
      <c r="C396" s="97"/>
      <c r="D396" s="97"/>
      <c r="O396" s="54"/>
      <c r="P396" s="54"/>
      <c r="Q396" s="54"/>
      <c r="R396" s="54"/>
    </row>
    <row r="397" spans="3:18" s="55" customFormat="1" x14ac:dyDescent="0.25">
      <c r="C397" s="97"/>
      <c r="D397" s="97"/>
      <c r="O397" s="54"/>
      <c r="P397" s="54"/>
      <c r="Q397" s="54"/>
      <c r="R397" s="54"/>
    </row>
    <row r="398" spans="3:18" s="55" customFormat="1" x14ac:dyDescent="0.25">
      <c r="C398" s="97"/>
      <c r="D398" s="97"/>
      <c r="O398" s="54"/>
      <c r="P398" s="54"/>
      <c r="Q398" s="54"/>
      <c r="R398" s="54"/>
    </row>
    <row r="399" spans="3:18" s="55" customFormat="1" x14ac:dyDescent="0.25">
      <c r="C399" s="97"/>
      <c r="D399" s="97"/>
      <c r="O399" s="54"/>
      <c r="P399" s="54"/>
      <c r="Q399" s="54"/>
      <c r="R399" s="54"/>
    </row>
    <row r="400" spans="3:18" s="55" customFormat="1" x14ac:dyDescent="0.25">
      <c r="C400" s="97"/>
      <c r="D400" s="97"/>
      <c r="O400" s="54"/>
      <c r="P400" s="54"/>
      <c r="Q400" s="54"/>
      <c r="R400" s="54"/>
    </row>
    <row r="401" spans="3:18" s="55" customFormat="1" x14ac:dyDescent="0.25">
      <c r="C401" s="97"/>
      <c r="D401" s="97"/>
      <c r="O401" s="54"/>
      <c r="P401" s="54"/>
      <c r="Q401" s="54"/>
      <c r="R401" s="54"/>
    </row>
    <row r="402" spans="3:18" s="55" customFormat="1" x14ac:dyDescent="0.25">
      <c r="C402" s="97"/>
      <c r="D402" s="97"/>
      <c r="O402" s="54"/>
      <c r="P402" s="54"/>
      <c r="Q402" s="54"/>
      <c r="R402" s="54"/>
    </row>
    <row r="403" spans="3:18" s="55" customFormat="1" x14ac:dyDescent="0.25">
      <c r="C403" s="97"/>
      <c r="D403" s="97"/>
      <c r="O403" s="54"/>
      <c r="P403" s="54"/>
      <c r="Q403" s="54"/>
      <c r="R403" s="54"/>
    </row>
    <row r="404" spans="3:18" s="55" customFormat="1" x14ac:dyDescent="0.25">
      <c r="C404" s="97"/>
      <c r="D404" s="97"/>
      <c r="O404" s="54"/>
      <c r="P404" s="54"/>
      <c r="Q404" s="54"/>
      <c r="R404" s="54"/>
    </row>
    <row r="405" spans="3:18" s="55" customFormat="1" x14ac:dyDescent="0.25">
      <c r="C405" s="97"/>
      <c r="D405" s="97"/>
      <c r="O405" s="54"/>
      <c r="P405" s="54"/>
      <c r="Q405" s="54"/>
      <c r="R405" s="54"/>
    </row>
    <row r="406" spans="3:18" s="55" customFormat="1" x14ac:dyDescent="0.25">
      <c r="C406" s="97"/>
      <c r="D406" s="97"/>
      <c r="O406" s="54"/>
      <c r="P406" s="54"/>
      <c r="Q406" s="54"/>
      <c r="R406" s="54"/>
    </row>
    <row r="407" spans="3:18" s="55" customFormat="1" x14ac:dyDescent="0.25">
      <c r="C407" s="97"/>
      <c r="D407" s="97"/>
      <c r="O407" s="54"/>
      <c r="P407" s="54"/>
      <c r="Q407" s="54"/>
      <c r="R407" s="54"/>
    </row>
    <row r="408" spans="3:18" s="55" customFormat="1" x14ac:dyDescent="0.25">
      <c r="C408" s="97"/>
      <c r="D408" s="97"/>
      <c r="O408" s="54"/>
      <c r="P408" s="54"/>
      <c r="Q408" s="54"/>
      <c r="R408" s="54"/>
    </row>
    <row r="409" spans="3:18" s="55" customFormat="1" x14ac:dyDescent="0.25">
      <c r="C409" s="97"/>
      <c r="D409" s="97"/>
      <c r="O409" s="54"/>
      <c r="P409" s="54"/>
      <c r="Q409" s="54"/>
      <c r="R409" s="54"/>
    </row>
    <row r="410" spans="3:18" s="55" customFormat="1" x14ac:dyDescent="0.25">
      <c r="C410" s="97"/>
      <c r="D410" s="97"/>
      <c r="O410" s="54"/>
      <c r="P410" s="54"/>
      <c r="Q410" s="54"/>
      <c r="R410" s="54"/>
    </row>
    <row r="411" spans="3:18" s="55" customFormat="1" x14ac:dyDescent="0.25">
      <c r="C411" s="97"/>
      <c r="D411" s="97"/>
      <c r="O411" s="54"/>
      <c r="P411" s="54"/>
      <c r="Q411" s="54"/>
      <c r="R411" s="54"/>
    </row>
    <row r="412" spans="3:18" s="55" customFormat="1" x14ac:dyDescent="0.25">
      <c r="C412" s="97"/>
      <c r="D412" s="97"/>
      <c r="O412" s="54"/>
      <c r="P412" s="54"/>
      <c r="Q412" s="54"/>
      <c r="R412" s="54"/>
    </row>
    <row r="413" spans="3:18" s="55" customFormat="1" x14ac:dyDescent="0.25">
      <c r="C413" s="97"/>
      <c r="D413" s="97"/>
      <c r="O413" s="54"/>
      <c r="P413" s="54"/>
      <c r="Q413" s="54"/>
      <c r="R413" s="54"/>
    </row>
    <row r="414" spans="3:18" s="55" customFormat="1" x14ac:dyDescent="0.25">
      <c r="C414" s="97"/>
      <c r="D414" s="97"/>
      <c r="O414" s="54"/>
      <c r="P414" s="54"/>
      <c r="Q414" s="54"/>
      <c r="R414" s="54"/>
    </row>
    <row r="415" spans="3:18" x14ac:dyDescent="0.25">
      <c r="E415" s="55"/>
      <c r="F415" s="55"/>
      <c r="G415" s="55"/>
      <c r="H415" s="55"/>
      <c r="I415" s="55"/>
      <c r="J415" s="55"/>
      <c r="K415" s="55"/>
      <c r="L415" s="55"/>
    </row>
    <row r="416" spans="3:18" x14ac:dyDescent="0.25">
      <c r="E416" s="55"/>
      <c r="F416" s="55"/>
      <c r="G416" s="55"/>
      <c r="H416" s="55"/>
      <c r="I416" s="55"/>
      <c r="J416" s="55"/>
      <c r="K416" s="55"/>
      <c r="L416" s="55"/>
    </row>
    <row r="417" spans="5:12" x14ac:dyDescent="0.25">
      <c r="E417" s="55"/>
      <c r="F417" s="55"/>
      <c r="G417" s="55"/>
      <c r="H417" s="55"/>
      <c r="I417" s="55"/>
      <c r="J417" s="55"/>
      <c r="K417" s="55"/>
      <c r="L417" s="55"/>
    </row>
    <row r="418" spans="5:12" x14ac:dyDescent="0.25">
      <c r="E418" s="55"/>
      <c r="F418" s="55"/>
      <c r="G418" s="55"/>
      <c r="H418" s="55"/>
      <c r="I418" s="55"/>
      <c r="J418" s="55"/>
      <c r="K418" s="55"/>
      <c r="L418" s="55"/>
    </row>
    <row r="419" spans="5:12" x14ac:dyDescent="0.25">
      <c r="E419" s="55"/>
      <c r="F419" s="55"/>
      <c r="G419" s="55"/>
      <c r="H419" s="55"/>
      <c r="I419" s="55"/>
      <c r="J419" s="55"/>
      <c r="K419" s="55"/>
      <c r="L419" s="55"/>
    </row>
    <row r="420" spans="5:12" x14ac:dyDescent="0.25">
      <c r="E420" s="55"/>
      <c r="F420" s="55"/>
      <c r="G420" s="55"/>
      <c r="H420" s="55"/>
      <c r="I420" s="55"/>
      <c r="J420" s="55"/>
      <c r="K420" s="55"/>
      <c r="L420" s="55"/>
    </row>
  </sheetData>
  <sheetProtection password="CCB7" sheet="1" selectLockedCells="1"/>
  <mergeCells count="63">
    <mergeCell ref="E102:G102"/>
    <mergeCell ref="E103:E104"/>
    <mergeCell ref="F103:G103"/>
    <mergeCell ref="I103:L104"/>
    <mergeCell ref="E95:F95"/>
    <mergeCell ref="E96:F96"/>
    <mergeCell ref="E97:F97"/>
    <mergeCell ref="E100:L100"/>
    <mergeCell ref="E24:L24"/>
    <mergeCell ref="F7:F8"/>
    <mergeCell ref="G7:G8"/>
    <mergeCell ref="E29:F30"/>
    <mergeCell ref="E31:F31"/>
    <mergeCell ref="E25:L25"/>
    <mergeCell ref="E28:L28"/>
    <mergeCell ref="G29:G30"/>
    <mergeCell ref="H29:I29"/>
    <mergeCell ref="K29:L29"/>
    <mergeCell ref="B2:N2"/>
    <mergeCell ref="H7:I7"/>
    <mergeCell ref="K7:L7"/>
    <mergeCell ref="E6:L6"/>
    <mergeCell ref="B3:N3"/>
    <mergeCell ref="E7:E8"/>
    <mergeCell ref="E37:F37"/>
    <mergeCell ref="E38:F38"/>
    <mergeCell ref="E32:F32"/>
    <mergeCell ref="E35:F35"/>
    <mergeCell ref="E36:F36"/>
    <mergeCell ref="E33:F33"/>
    <mergeCell ref="E34:F34"/>
    <mergeCell ref="O44:V44"/>
    <mergeCell ref="E89:F89"/>
    <mergeCell ref="E98:G98"/>
    <mergeCell ref="E99:L99"/>
    <mergeCell ref="E40:L40"/>
    <mergeCell ref="E41:L41"/>
    <mergeCell ref="E44:L44"/>
    <mergeCell ref="H45:I45"/>
    <mergeCell ref="K45:L45"/>
    <mergeCell ref="H57:I57"/>
    <mergeCell ref="K57:L57"/>
    <mergeCell ref="E67:L67"/>
    <mergeCell ref="E68:L68"/>
    <mergeCell ref="E71:L71"/>
    <mergeCell ref="E81:L81"/>
    <mergeCell ref="E82:L82"/>
    <mergeCell ref="G72:G73"/>
    <mergeCell ref="H72:I72"/>
    <mergeCell ref="K72:L72"/>
    <mergeCell ref="E72:E73"/>
    <mergeCell ref="F72:F73"/>
    <mergeCell ref="E85:L85"/>
    <mergeCell ref="E86:F87"/>
    <mergeCell ref="E94:F94"/>
    <mergeCell ref="G86:G87"/>
    <mergeCell ref="H86:I86"/>
    <mergeCell ref="K86:L86"/>
    <mergeCell ref="E88:F88"/>
    <mergeCell ref="E90:F90"/>
    <mergeCell ref="E91:F91"/>
    <mergeCell ref="E92:F92"/>
    <mergeCell ref="E93:F93"/>
  </mergeCells>
  <dataValidations count="6">
    <dataValidation type="list" allowBlank="1" showInputMessage="1" showErrorMessage="1" sqref="E59:E64" xr:uid="{00000000-0002-0000-0500-000001000000}">
      <formula1>$P$58:$P$60</formula1>
    </dataValidation>
    <dataValidation type="decimal" operator="greaterThan" allowBlank="1" showInputMessage="1" showErrorMessage="1" sqref="G88:H97 I31:I38 F47:H55 G31:G38 F74:H79 F59:H64 F9:H22" xr:uid="{00000000-0002-0000-0500-000002000000}">
      <formula1>0</formula1>
    </dataValidation>
    <dataValidation type="list" allowBlank="1" showInputMessage="1" showErrorMessage="1" sqref="E47:E55" xr:uid="{00000000-0002-0000-0500-000003000000}">
      <formula1>$P$45:$P$51</formula1>
    </dataValidation>
    <dataValidation type="list" allowBlank="1" showInputMessage="1" showErrorMessage="1" sqref="E31:F38" xr:uid="{00000000-0002-0000-0500-000004000000}">
      <formula1>$P$30:$P$34</formula1>
    </dataValidation>
    <dataValidation type="list" allowBlank="1" showInputMessage="1" showErrorMessage="1" sqref="E74:E79" xr:uid="{00000000-0002-0000-0500-000005000000}">
      <formula1>$P$73:$P$75</formula1>
    </dataValidation>
    <dataValidation type="list" allowBlank="1" showInputMessage="1" showErrorMessage="1" sqref="E9:E22" xr:uid="{39A13A4E-D22A-46A7-8234-93194DF1F446}">
      <formula1>$P$6:$P$13</formula1>
    </dataValidation>
  </dataValidations>
  <pageMargins left="0.45" right="0.45" top="0.5" bottom="0.5" header="0" footer="0"/>
  <pageSetup scale="69" orientation="landscape" r:id="rId1"/>
  <headerFooter>
    <oddHeader>Page &amp;P&amp;R</oddHeader>
  </headerFooter>
  <rowBreaks count="4" manualBreakCount="4">
    <brk id="25" min="1" max="13" man="1"/>
    <brk id="41" min="1" max="13" man="1"/>
    <brk id="68" min="1" max="13" man="1"/>
    <brk id="101"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BO334"/>
  <sheetViews>
    <sheetView showGridLines="0" topLeftCell="A2" zoomScaleNormal="100" workbookViewId="0">
      <pane ySplit="3" topLeftCell="A5" activePane="bottomLeft" state="frozen"/>
      <selection activeCell="A2" sqref="A2"/>
      <selection pane="bottomLeft" activeCell="J7" sqref="J7:K7"/>
    </sheetView>
  </sheetViews>
  <sheetFormatPr defaultColWidth="9.140625" defaultRowHeight="15" x14ac:dyDescent="0.25"/>
  <cols>
    <col min="1" max="3" width="2.7109375" style="55" customWidth="1"/>
    <col min="4" max="4" width="31" style="58" bestFit="1" customWidth="1"/>
    <col min="5" max="5" width="30.28515625" style="56" customWidth="1"/>
    <col min="6" max="10" width="20.7109375" style="56" customWidth="1"/>
    <col min="11" max="11" width="15.85546875" style="56" bestFit="1" customWidth="1"/>
    <col min="12" max="12" width="4.7109375" style="55" customWidth="1"/>
    <col min="13" max="13" width="2.7109375" style="55" customWidth="1"/>
    <col min="14" max="14" width="10.5703125" style="55" customWidth="1"/>
    <col min="15" max="15" width="9.140625" style="55"/>
    <col min="16" max="16" width="9.140625" style="55" hidden="1" customWidth="1"/>
    <col min="17" max="18" width="14.28515625" style="55" hidden="1" customWidth="1"/>
    <col min="19" max="19" width="14.28515625" style="55" customWidth="1"/>
    <col min="20" max="20" width="12.5703125" style="55" customWidth="1"/>
    <col min="21" max="21" width="15.28515625" style="55" customWidth="1"/>
    <col min="22" max="22" width="14.28515625" style="55" customWidth="1"/>
    <col min="23" max="23" width="9.140625" style="55" customWidth="1"/>
    <col min="24" max="67" width="9.140625" style="55"/>
    <col min="68" max="16384" width="9.140625" style="56"/>
  </cols>
  <sheetData>
    <row r="1" spans="1:67" hidden="1" x14ac:dyDescent="0.25">
      <c r="E1" s="126" t="s">
        <v>50</v>
      </c>
      <c r="F1" s="126"/>
      <c r="G1" s="540">
        <f>'1. Currency and Instructions'!F25</f>
        <v>0</v>
      </c>
      <c r="H1" s="127" t="s">
        <v>51</v>
      </c>
      <c r="I1" s="56" t="s">
        <v>52</v>
      </c>
      <c r="K1" s="56">
        <f>'1. Currency and Instructions'!K19</f>
        <v>0</v>
      </c>
    </row>
    <row r="2" spans="1:67" ht="15.75" thickBot="1" x14ac:dyDescent="0.3">
      <c r="E2" s="128"/>
      <c r="F2" s="128"/>
      <c r="G2" s="82"/>
      <c r="H2" s="47"/>
    </row>
    <row r="3" spans="1:67" s="55" customFormat="1" ht="15.75" thickBot="1" x14ac:dyDescent="0.3">
      <c r="B3" s="129"/>
      <c r="C3" s="48"/>
      <c r="D3" s="48"/>
      <c r="E3" s="130"/>
      <c r="F3" s="130"/>
      <c r="G3" s="48"/>
      <c r="H3" s="130"/>
      <c r="I3" s="48"/>
      <c r="J3" s="48"/>
      <c r="K3" s="130"/>
      <c r="L3" s="48"/>
      <c r="M3" s="131"/>
    </row>
    <row r="4" spans="1:67" ht="23.25" x14ac:dyDescent="0.25">
      <c r="B4" s="132"/>
      <c r="C4" s="47"/>
      <c r="D4" s="816" t="s">
        <v>53</v>
      </c>
      <c r="E4" s="817"/>
      <c r="F4" s="817"/>
      <c r="G4" s="817"/>
      <c r="H4" s="817"/>
      <c r="I4" s="817"/>
      <c r="J4" s="817"/>
      <c r="K4" s="818"/>
      <c r="L4" s="47"/>
      <c r="M4" s="133"/>
      <c r="Q4" s="325">
        <f>'1. Currency and Instructions'!F25</f>
        <v>0</v>
      </c>
    </row>
    <row r="5" spans="1:67" s="55" customFormat="1" ht="19.5" thickBot="1" x14ac:dyDescent="0.3">
      <c r="B5" s="132"/>
      <c r="C5" s="47"/>
      <c r="D5" s="819" t="s">
        <v>514</v>
      </c>
      <c r="E5" s="820"/>
      <c r="F5" s="820"/>
      <c r="G5" s="820"/>
      <c r="H5" s="820"/>
      <c r="I5" s="820"/>
      <c r="J5" s="820"/>
      <c r="K5" s="821"/>
      <c r="L5" s="293"/>
      <c r="M5" s="378"/>
      <c r="N5" s="293"/>
      <c r="O5" s="293"/>
      <c r="P5" s="293"/>
    </row>
    <row r="6" spans="1:67" s="55" customFormat="1" ht="9.9499999999999993" customHeight="1" x14ac:dyDescent="0.25">
      <c r="B6" s="132"/>
      <c r="C6" s="47"/>
      <c r="D6" s="505"/>
      <c r="E6" s="505"/>
      <c r="F6" s="505"/>
      <c r="G6" s="505"/>
      <c r="H6" s="505"/>
      <c r="I6" s="505"/>
      <c r="J6" s="505"/>
      <c r="K6" s="505"/>
      <c r="L6" s="293"/>
      <c r="M6" s="378"/>
      <c r="N6" s="293"/>
      <c r="O6" s="293"/>
      <c r="P6" s="293"/>
    </row>
    <row r="7" spans="1:67" s="55" customFormat="1" ht="15.75" customHeight="1" x14ac:dyDescent="0.25">
      <c r="B7" s="132"/>
      <c r="C7" s="47"/>
      <c r="D7" s="822" t="s">
        <v>600</v>
      </c>
      <c r="E7" s="822"/>
      <c r="F7" s="590">
        <f>'2. After School Instruction'!O20</f>
        <v>0</v>
      </c>
      <c r="G7" s="822" t="s">
        <v>615</v>
      </c>
      <c r="H7" s="822"/>
      <c r="I7" s="822"/>
      <c r="J7" s="826"/>
      <c r="K7" s="827"/>
      <c r="L7" s="293"/>
      <c r="M7" s="378"/>
      <c r="N7" s="293"/>
      <c r="O7" s="293"/>
      <c r="P7" s="293"/>
    </row>
    <row r="8" spans="1:67" s="55" customFormat="1" ht="6.95" customHeight="1" x14ac:dyDescent="0.25">
      <c r="B8" s="132"/>
      <c r="C8" s="47"/>
      <c r="D8" s="537"/>
      <c r="E8" s="537"/>
      <c r="F8" s="589"/>
      <c r="G8" s="582"/>
      <c r="H8" s="582"/>
      <c r="I8" s="506"/>
      <c r="J8" s="506"/>
      <c r="K8" s="505"/>
      <c r="L8" s="293"/>
      <c r="M8" s="378"/>
      <c r="N8" s="293"/>
      <c r="O8" s="293"/>
      <c r="P8" s="293"/>
    </row>
    <row r="9" spans="1:67" s="55" customFormat="1" ht="15.75" customHeight="1" x14ac:dyDescent="0.25">
      <c r="B9" s="132"/>
      <c r="C9" s="47"/>
      <c r="D9" s="822" t="s">
        <v>601</v>
      </c>
      <c r="E9" s="822"/>
      <c r="F9" s="590">
        <f>'4. Intensive Sessions'!O20</f>
        <v>0</v>
      </c>
      <c r="G9" s="822" t="s">
        <v>616</v>
      </c>
      <c r="H9" s="822"/>
      <c r="I9" s="822"/>
      <c r="J9" s="826"/>
      <c r="K9" s="827"/>
      <c r="L9" s="293"/>
      <c r="M9" s="378"/>
      <c r="N9" s="293"/>
      <c r="O9" s="293"/>
      <c r="P9" s="293"/>
    </row>
    <row r="10" spans="1:67" s="55" customFormat="1" ht="6.95" customHeight="1" thickBot="1" x14ac:dyDescent="0.3">
      <c r="B10" s="132"/>
      <c r="C10" s="47"/>
      <c r="D10" s="506"/>
      <c r="E10" s="506"/>
      <c r="F10" s="589"/>
      <c r="G10" s="582"/>
      <c r="H10" s="582"/>
      <c r="I10" s="506"/>
      <c r="J10" s="92"/>
      <c r="K10" s="47"/>
      <c r="L10" s="47"/>
      <c r="M10" s="133"/>
    </row>
    <row r="11" spans="1:67" s="58" customFormat="1" ht="15.75" customHeight="1" thickTop="1" x14ac:dyDescent="0.25">
      <c r="A11" s="47"/>
      <c r="B11" s="132"/>
      <c r="C11" s="47"/>
      <c r="D11" s="504"/>
      <c r="E11" s="586" t="s">
        <v>602</v>
      </c>
      <c r="F11" s="591">
        <f>F9+F7</f>
        <v>0</v>
      </c>
      <c r="G11" s="822" t="s">
        <v>617</v>
      </c>
      <c r="H11" s="822"/>
      <c r="I11" s="825"/>
      <c r="J11" s="828"/>
      <c r="K11" s="824"/>
      <c r="L11" s="47"/>
      <c r="M11" s="133"/>
      <c r="N11" s="54"/>
      <c r="O11" s="55"/>
      <c r="P11" s="55" t="s">
        <v>619</v>
      </c>
      <c r="Q11" s="55"/>
      <c r="R11" s="55"/>
      <c r="S11" s="55"/>
      <c r="T11" s="55"/>
      <c r="U11" s="55"/>
      <c r="V11" s="55"/>
      <c r="W11" s="55"/>
      <c r="X11" s="55"/>
      <c r="Y11" s="55"/>
      <c r="Z11" s="55"/>
      <c r="AA11" s="829"/>
      <c r="AB11" s="829"/>
      <c r="AC11" s="829"/>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row>
    <row r="12" spans="1:67" s="58" customFormat="1" ht="6.95" customHeight="1" x14ac:dyDescent="0.25">
      <c r="A12" s="47"/>
      <c r="B12" s="132"/>
      <c r="C12" s="47"/>
      <c r="D12" s="504"/>
      <c r="E12" s="583"/>
      <c r="F12" s="592"/>
      <c r="G12" s="582"/>
      <c r="H12" s="582"/>
      <c r="I12" s="582"/>
      <c r="J12" s="582"/>
      <c r="K12" s="124"/>
      <c r="L12" s="47"/>
      <c r="M12" s="133"/>
      <c r="N12" s="54"/>
      <c r="O12" s="55"/>
      <c r="P12" s="55"/>
      <c r="Q12" s="55"/>
      <c r="R12" s="55"/>
      <c r="S12" s="55"/>
      <c r="T12" s="55"/>
      <c r="U12" s="55"/>
      <c r="V12" s="55"/>
      <c r="W12" s="55"/>
      <c r="X12" s="55"/>
      <c r="Y12" s="55"/>
      <c r="Z12" s="55"/>
      <c r="AA12" s="538"/>
      <c r="AB12" s="538"/>
      <c r="AC12" s="538"/>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row>
    <row r="13" spans="1:67" s="58" customFormat="1" ht="15.75" customHeight="1" x14ac:dyDescent="0.25">
      <c r="A13" s="47"/>
      <c r="B13" s="132"/>
      <c r="C13" s="47"/>
      <c r="D13" s="822" t="s">
        <v>603</v>
      </c>
      <c r="E13" s="822"/>
      <c r="F13" s="593">
        <f>'5. Administration'!Q23</f>
        <v>0</v>
      </c>
      <c r="G13" s="822" t="s">
        <v>618</v>
      </c>
      <c r="H13" s="822"/>
      <c r="I13" s="825"/>
      <c r="J13" s="823"/>
      <c r="K13" s="824"/>
      <c r="L13" s="47"/>
      <c r="M13" s="133"/>
      <c r="N13" s="54"/>
      <c r="O13" s="55"/>
      <c r="P13" s="55"/>
      <c r="Q13" s="55"/>
      <c r="R13" s="55"/>
      <c r="S13" s="55"/>
      <c r="T13" s="55"/>
      <c r="U13" s="55"/>
      <c r="V13" s="55"/>
      <c r="W13" s="55"/>
      <c r="X13" s="55"/>
      <c r="Y13" s="55"/>
      <c r="Z13" s="55"/>
      <c r="AA13" s="538"/>
      <c r="AB13" s="538"/>
      <c r="AC13" s="538"/>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row>
    <row r="14" spans="1:67" s="55" customFormat="1" ht="9.9499999999999993" customHeight="1" thickBot="1" x14ac:dyDescent="0.3">
      <c r="B14" s="132"/>
      <c r="C14" s="47"/>
      <c r="D14" s="90"/>
      <c r="E14" s="90"/>
      <c r="F14" s="90"/>
      <c r="G14" s="90"/>
      <c r="H14" s="47"/>
      <c r="I14" s="47"/>
      <c r="J14" s="47"/>
      <c r="K14" s="47"/>
      <c r="L14" s="47"/>
      <c r="M14" s="133"/>
      <c r="AA14" s="829"/>
      <c r="AB14" s="829"/>
      <c r="AC14" s="829"/>
    </row>
    <row r="15" spans="1:67" s="58" customFormat="1" ht="15.75" thickBot="1" x14ac:dyDescent="0.3">
      <c r="A15" s="55"/>
      <c r="B15" s="132"/>
      <c r="C15" s="47"/>
      <c r="D15" s="833" t="s">
        <v>624</v>
      </c>
      <c r="E15" s="834"/>
      <c r="F15" s="834"/>
      <c r="G15" s="834"/>
      <c r="H15" s="834"/>
      <c r="I15" s="834"/>
      <c r="J15" s="834"/>
      <c r="K15" s="835"/>
      <c r="L15" s="47"/>
      <c r="M15" s="133"/>
      <c r="N15" s="55"/>
      <c r="O15" s="55"/>
      <c r="P15" s="55"/>
      <c r="Q15" s="326"/>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row>
    <row r="16" spans="1:67" x14ac:dyDescent="0.25">
      <c r="B16" s="132"/>
      <c r="C16" s="47"/>
      <c r="D16" s="134" t="s">
        <v>23</v>
      </c>
      <c r="E16" s="135" t="s">
        <v>55</v>
      </c>
      <c r="F16" s="135" t="s">
        <v>56</v>
      </c>
      <c r="G16" s="135" t="s">
        <v>57</v>
      </c>
      <c r="H16" s="135" t="s">
        <v>54</v>
      </c>
      <c r="I16" s="153" t="s">
        <v>58</v>
      </c>
      <c r="J16" s="135" t="s">
        <v>61</v>
      </c>
      <c r="K16" s="138" t="s">
        <v>59</v>
      </c>
      <c r="L16" s="47"/>
      <c r="M16" s="133"/>
      <c r="P16" s="54"/>
    </row>
    <row r="17" spans="1:67" x14ac:dyDescent="0.25">
      <c r="B17" s="132"/>
      <c r="C17" s="81"/>
      <c r="D17" s="139" t="s">
        <v>18</v>
      </c>
      <c r="E17" s="140">
        <f>'2. After School Instruction'!F160</f>
        <v>0</v>
      </c>
      <c r="F17" s="377"/>
      <c r="G17" s="140">
        <f>'4. Intensive Sessions'!F150</f>
        <v>0</v>
      </c>
      <c r="H17" s="140">
        <f>'5. Administration'!F105</f>
        <v>0</v>
      </c>
      <c r="I17" s="141">
        <f t="shared" ref="I17:I22" si="0">G17+F17+E17+H17</f>
        <v>0</v>
      </c>
      <c r="J17" s="442" t="str">
        <f>IFERROR(I17/$K$1, "")</f>
        <v/>
      </c>
      <c r="K17" s="142" t="str">
        <f t="shared" ref="K17:K23" si="1">IFERROR(I17/$I$23,"")</f>
        <v/>
      </c>
      <c r="L17" s="47"/>
      <c r="M17" s="133"/>
    </row>
    <row r="18" spans="1:67" x14ac:dyDescent="0.25">
      <c r="B18" s="132"/>
      <c r="C18" s="81"/>
      <c r="D18" s="139" t="s">
        <v>19</v>
      </c>
      <c r="E18" s="140">
        <f>'2. After School Instruction'!F161</f>
        <v>0</v>
      </c>
      <c r="F18" s="377"/>
      <c r="G18" s="140">
        <f>'4. Intensive Sessions'!F151</f>
        <v>0</v>
      </c>
      <c r="H18" s="140">
        <f>'5. Administration'!F106</f>
        <v>0</v>
      </c>
      <c r="I18" s="141">
        <f t="shared" si="0"/>
        <v>0</v>
      </c>
      <c r="J18" s="442" t="str">
        <f t="shared" ref="J18:J22" si="2">IFERROR(I18/$K$1, "")</f>
        <v/>
      </c>
      <c r="K18" s="142" t="str">
        <f t="shared" si="1"/>
        <v/>
      </c>
      <c r="L18" s="47"/>
      <c r="M18" s="133"/>
    </row>
    <row r="19" spans="1:67" x14ac:dyDescent="0.25">
      <c r="B19" s="132"/>
      <c r="C19" s="81"/>
      <c r="D19" s="139" t="s">
        <v>42</v>
      </c>
      <c r="E19" s="140">
        <f>'2. After School Instruction'!F166</f>
        <v>0</v>
      </c>
      <c r="F19" s="377"/>
      <c r="G19" s="113">
        <f>'4. Intensive Sessions'!F152</f>
        <v>0</v>
      </c>
      <c r="H19" s="377"/>
      <c r="I19" s="442">
        <f t="shared" si="0"/>
        <v>0</v>
      </c>
      <c r="J19" s="442" t="str">
        <f t="shared" si="2"/>
        <v/>
      </c>
      <c r="K19" s="142" t="str">
        <f t="shared" si="1"/>
        <v/>
      </c>
      <c r="L19" s="47"/>
      <c r="M19" s="133"/>
    </row>
    <row r="20" spans="1:67" x14ac:dyDescent="0.25">
      <c r="B20" s="132"/>
      <c r="C20" s="81"/>
      <c r="D20" s="139" t="s">
        <v>21</v>
      </c>
      <c r="E20" s="140">
        <f>'2. After School Instruction'!F170</f>
        <v>0</v>
      </c>
      <c r="F20" s="140">
        <f>'3. Enhancement Activities'!K201</f>
        <v>0</v>
      </c>
      <c r="G20" s="140">
        <f>'4. Intensive Sessions'!F156</f>
        <v>0</v>
      </c>
      <c r="H20" s="140">
        <f>'5. Administration'!I66</f>
        <v>0</v>
      </c>
      <c r="I20" s="442">
        <f t="shared" si="0"/>
        <v>0</v>
      </c>
      <c r="J20" s="442" t="str">
        <f t="shared" si="2"/>
        <v/>
      </c>
      <c r="K20" s="142" t="str">
        <f t="shared" si="1"/>
        <v/>
      </c>
      <c r="L20" s="47"/>
      <c r="M20" s="133"/>
    </row>
    <row r="21" spans="1:67" x14ac:dyDescent="0.25">
      <c r="B21" s="132"/>
      <c r="C21" s="81"/>
      <c r="D21" s="143" t="s">
        <v>108</v>
      </c>
      <c r="E21" s="144">
        <f>'2. After School Instruction'!F171</f>
        <v>0</v>
      </c>
      <c r="F21" s="144">
        <f>'3. Enhancement Activities'!K202</f>
        <v>0</v>
      </c>
      <c r="G21" s="144">
        <f>'4. Intensive Sessions'!F157</f>
        <v>0</v>
      </c>
      <c r="H21" s="113">
        <f>'5. Administration'!I80</f>
        <v>0</v>
      </c>
      <c r="I21" s="442">
        <f t="shared" si="0"/>
        <v>0</v>
      </c>
      <c r="J21" s="442" t="str">
        <f t="shared" si="2"/>
        <v/>
      </c>
      <c r="K21" s="142" t="str">
        <f t="shared" si="1"/>
        <v/>
      </c>
      <c r="L21" s="47"/>
      <c r="M21" s="133"/>
    </row>
    <row r="22" spans="1:67" ht="15.75" thickBot="1" x14ac:dyDescent="0.3">
      <c r="B22" s="132"/>
      <c r="C22" s="81"/>
      <c r="D22" s="145" t="s">
        <v>117</v>
      </c>
      <c r="E22" s="146">
        <f>'2. After School Instruction'!F175</f>
        <v>0</v>
      </c>
      <c r="F22" s="146">
        <f>'3. Enhancement Activities'!K203</f>
        <v>0</v>
      </c>
      <c r="G22" s="146">
        <f>'4. Intensive Sessions'!F158</f>
        <v>0</v>
      </c>
      <c r="H22" s="146">
        <f>'5. Administration'!F112</f>
        <v>0</v>
      </c>
      <c r="I22" s="443">
        <f t="shared" si="0"/>
        <v>0</v>
      </c>
      <c r="J22" s="441" t="str">
        <f t="shared" si="2"/>
        <v/>
      </c>
      <c r="K22" s="147" t="str">
        <f t="shared" si="1"/>
        <v/>
      </c>
      <c r="L22" s="47"/>
      <c r="M22" s="133"/>
    </row>
    <row r="23" spans="1:67" ht="16.5" thickTop="1" thickBot="1" x14ac:dyDescent="0.3">
      <c r="B23" s="132"/>
      <c r="C23" s="47"/>
      <c r="D23" s="148" t="s">
        <v>60</v>
      </c>
      <c r="E23" s="149">
        <f t="shared" ref="E23:J23" si="3">SUM(E17:E22)</f>
        <v>0</v>
      </c>
      <c r="F23" s="149">
        <f t="shared" si="3"/>
        <v>0</v>
      </c>
      <c r="G23" s="149">
        <f t="shared" si="3"/>
        <v>0</v>
      </c>
      <c r="H23" s="149">
        <f t="shared" si="3"/>
        <v>0</v>
      </c>
      <c r="I23" s="150">
        <f t="shared" si="3"/>
        <v>0</v>
      </c>
      <c r="J23" s="440">
        <f t="shared" si="3"/>
        <v>0</v>
      </c>
      <c r="K23" s="151" t="str">
        <f t="shared" si="1"/>
        <v/>
      </c>
      <c r="L23" s="47"/>
      <c r="M23" s="133"/>
      <c r="Q23" s="326"/>
      <c r="R23" s="326"/>
      <c r="S23" s="326"/>
      <c r="T23" s="326"/>
      <c r="U23" s="326"/>
      <c r="V23" s="326"/>
    </row>
    <row r="24" spans="1:67" s="58" customFormat="1" ht="15.75" thickBot="1" x14ac:dyDescent="0.3">
      <c r="A24" s="55"/>
      <c r="B24" s="132"/>
      <c r="C24" s="47"/>
      <c r="D24" s="124"/>
      <c r="E24" s="124"/>
      <c r="F24" s="124"/>
      <c r="G24" s="124"/>
      <c r="H24" s="124"/>
      <c r="I24" s="124"/>
      <c r="J24" s="124"/>
      <c r="K24" s="124"/>
      <c r="L24" s="47"/>
      <c r="M24" s="133"/>
      <c r="N24" s="55"/>
      <c r="O24" s="55"/>
      <c r="P24" s="55"/>
      <c r="Q24" s="327"/>
      <c r="R24" s="327"/>
      <c r="S24" s="327"/>
      <c r="T24" s="327"/>
      <c r="U24" s="327"/>
      <c r="V24" s="327"/>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row>
    <row r="25" spans="1:67" s="58" customFormat="1" ht="15.75" thickBot="1" x14ac:dyDescent="0.3">
      <c r="A25" s="55"/>
      <c r="B25" s="132"/>
      <c r="C25" s="47"/>
      <c r="D25" s="833" t="s">
        <v>625</v>
      </c>
      <c r="E25" s="834"/>
      <c r="F25" s="834"/>
      <c r="G25" s="834"/>
      <c r="H25" s="834"/>
      <c r="I25" s="834"/>
      <c r="J25" s="834"/>
      <c r="K25" s="835"/>
      <c r="L25" s="47"/>
      <c r="M25" s="133"/>
      <c r="N25" s="55"/>
      <c r="O25" s="55"/>
      <c r="P25" s="55"/>
      <c r="Q25" s="327"/>
      <c r="R25" s="327"/>
      <c r="S25" s="327"/>
      <c r="T25" s="327"/>
      <c r="U25" s="327"/>
      <c r="V25" s="327"/>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row>
    <row r="26" spans="1:67" x14ac:dyDescent="0.25">
      <c r="B26" s="132"/>
      <c r="C26" s="47"/>
      <c r="D26" s="152" t="s">
        <v>23</v>
      </c>
      <c r="E26" s="135" t="s">
        <v>55</v>
      </c>
      <c r="F26" s="135" t="s">
        <v>56</v>
      </c>
      <c r="G26" s="135" t="s">
        <v>57</v>
      </c>
      <c r="H26" s="135" t="s">
        <v>54</v>
      </c>
      <c r="I26" s="153" t="s">
        <v>58</v>
      </c>
      <c r="J26" s="135" t="s">
        <v>61</v>
      </c>
      <c r="K26" s="138" t="s">
        <v>59</v>
      </c>
      <c r="L26" s="47"/>
      <c r="M26" s="133"/>
    </row>
    <row r="27" spans="1:67" x14ac:dyDescent="0.25">
      <c r="B27" s="132"/>
      <c r="C27" s="81"/>
      <c r="D27" s="139" t="s">
        <v>18</v>
      </c>
      <c r="E27" s="154" t="str">
        <f t="shared" ref="E27:E32" si="4">IFERROR(E17/$G$1,"")</f>
        <v/>
      </c>
      <c r="F27" s="377"/>
      <c r="G27" s="154" t="str">
        <f>IFERROR(G17/$G$1,"")</f>
        <v/>
      </c>
      <c r="H27" s="154" t="str">
        <f>IFERROR(H17/$G$1,"")</f>
        <v/>
      </c>
      <c r="I27" s="155" t="str">
        <f t="shared" ref="I27:I29" si="5">IFERROR(H27+E27+G27,"")</f>
        <v/>
      </c>
      <c r="J27" s="437" t="str">
        <f>IFERROR(I27/$K$1, "")</f>
        <v/>
      </c>
      <c r="K27" s="142" t="str">
        <f t="shared" ref="K27:K32" si="6">IFERROR(I27/$I$33,"")</f>
        <v/>
      </c>
      <c r="L27" s="47"/>
      <c r="M27" s="133"/>
    </row>
    <row r="28" spans="1:67" x14ac:dyDescent="0.25">
      <c r="B28" s="132"/>
      <c r="C28" s="81"/>
      <c r="D28" s="139" t="s">
        <v>19</v>
      </c>
      <c r="E28" s="154" t="str">
        <f t="shared" si="4"/>
        <v/>
      </c>
      <c r="F28" s="377"/>
      <c r="G28" s="154" t="str">
        <f>IFERROR(G18/$G$1,"")</f>
        <v/>
      </c>
      <c r="H28" s="154" t="str">
        <f>IFERROR(H18/$G$1,"")</f>
        <v/>
      </c>
      <c r="I28" s="155" t="str">
        <f t="shared" si="5"/>
        <v/>
      </c>
      <c r="J28" s="437" t="str">
        <f t="shared" ref="J28:J32" si="7">IFERROR(I28/$K$1, "")</f>
        <v/>
      </c>
      <c r="K28" s="142" t="str">
        <f t="shared" si="6"/>
        <v/>
      </c>
      <c r="L28" s="47"/>
      <c r="M28" s="133"/>
    </row>
    <row r="29" spans="1:67" x14ac:dyDescent="0.25">
      <c r="B29" s="132"/>
      <c r="C29" s="81"/>
      <c r="D29" s="139" t="s">
        <v>42</v>
      </c>
      <c r="E29" s="154" t="str">
        <f t="shared" si="4"/>
        <v/>
      </c>
      <c r="F29" s="377"/>
      <c r="G29" s="154" t="str">
        <f>IFERROR(G19/$G$1,"")</f>
        <v/>
      </c>
      <c r="H29" s="377"/>
      <c r="I29" s="155" t="str">
        <f t="shared" si="5"/>
        <v/>
      </c>
      <c r="J29" s="437" t="str">
        <f t="shared" si="7"/>
        <v/>
      </c>
      <c r="K29" s="142" t="str">
        <f t="shared" si="6"/>
        <v/>
      </c>
      <c r="L29" s="47"/>
      <c r="M29" s="133"/>
    </row>
    <row r="30" spans="1:67" x14ac:dyDescent="0.25">
      <c r="B30" s="132"/>
      <c r="C30" s="81"/>
      <c r="D30" s="139" t="s">
        <v>21</v>
      </c>
      <c r="E30" s="154" t="str">
        <f t="shared" si="4"/>
        <v/>
      </c>
      <c r="F30" s="154" t="str">
        <f>IFERROR(F20/$G$1,"")</f>
        <v/>
      </c>
      <c r="G30" s="154" t="str">
        <f>IFERROR(G20/$G$1,"")</f>
        <v/>
      </c>
      <c r="H30" s="154" t="str">
        <f>IFERROR(H20/$G$1,"")</f>
        <v/>
      </c>
      <c r="I30" s="155" t="str">
        <f>IFERROR(H30+E30+G30+F30,"")</f>
        <v/>
      </c>
      <c r="J30" s="437" t="str">
        <f t="shared" si="7"/>
        <v/>
      </c>
      <c r="K30" s="142" t="str">
        <f t="shared" si="6"/>
        <v/>
      </c>
      <c r="L30" s="47"/>
      <c r="M30" s="133"/>
    </row>
    <row r="31" spans="1:67" x14ac:dyDescent="0.25">
      <c r="B31" s="132"/>
      <c r="C31" s="81"/>
      <c r="D31" s="143" t="s">
        <v>108</v>
      </c>
      <c r="E31" s="154" t="str">
        <f t="shared" si="4"/>
        <v/>
      </c>
      <c r="F31" s="154" t="str">
        <f>IFERROR(F21/$G$1,"")</f>
        <v/>
      </c>
      <c r="G31" s="154" t="str">
        <f>IFERROR(G21/$G$1,"")</f>
        <v/>
      </c>
      <c r="H31" s="154" t="str">
        <f>IFERROR(H21/$G$1,"")</f>
        <v/>
      </c>
      <c r="I31" s="155" t="str">
        <f>IFERROR(H31+E31+G31+F31,"")</f>
        <v/>
      </c>
      <c r="J31" s="437" t="str">
        <f t="shared" si="7"/>
        <v/>
      </c>
      <c r="K31" s="142" t="str">
        <f t="shared" si="6"/>
        <v/>
      </c>
      <c r="L31" s="47"/>
      <c r="M31" s="133"/>
    </row>
    <row r="32" spans="1:67" ht="15.75" thickBot="1" x14ac:dyDescent="0.3">
      <c r="B32" s="132"/>
      <c r="C32" s="81"/>
      <c r="D32" s="145" t="s">
        <v>117</v>
      </c>
      <c r="E32" s="156" t="str">
        <f t="shared" si="4"/>
        <v/>
      </c>
      <c r="F32" s="156" t="str">
        <f>IFERROR(F22/$G$1,"")</f>
        <v/>
      </c>
      <c r="G32" s="156" t="str">
        <f>IFERROR(G22/$G$1,"")</f>
        <v/>
      </c>
      <c r="H32" s="156" t="str">
        <f>IFERROR(H22/$G$1,"")</f>
        <v/>
      </c>
      <c r="I32" s="156" t="str">
        <f>IFERROR(H32+E32+G32+F32,"")</f>
        <v/>
      </c>
      <c r="J32" s="438" t="str">
        <f t="shared" si="7"/>
        <v/>
      </c>
      <c r="K32" s="147" t="str">
        <f t="shared" si="6"/>
        <v/>
      </c>
      <c r="L32" s="47"/>
      <c r="M32" s="133"/>
      <c r="Q32" s="327"/>
    </row>
    <row r="33" spans="1:67" ht="16.5" thickTop="1" thickBot="1" x14ac:dyDescent="0.3">
      <c r="B33" s="132"/>
      <c r="C33" s="47"/>
      <c r="D33" s="148" t="s">
        <v>60</v>
      </c>
      <c r="E33" s="157">
        <f>SUM(E27:E32)</f>
        <v>0</v>
      </c>
      <c r="F33" s="157">
        <f>SUM(F27:F32)</f>
        <v>0</v>
      </c>
      <c r="G33" s="157">
        <f>SUM(G27:G32)</f>
        <v>0</v>
      </c>
      <c r="H33" s="157">
        <f>SUM(H27:H32)</f>
        <v>0</v>
      </c>
      <c r="I33" s="158">
        <f t="shared" ref="I33:J33" si="8">SUM(I27:I32)</f>
        <v>0</v>
      </c>
      <c r="J33" s="439">
        <f t="shared" si="8"/>
        <v>0</v>
      </c>
      <c r="K33" s="151" t="str">
        <f>IFERROR(I33/$I33,"")</f>
        <v/>
      </c>
      <c r="L33" s="47"/>
      <c r="M33" s="133"/>
    </row>
    <row r="34" spans="1:67" s="55" customFormat="1" ht="15.75" thickBot="1" x14ac:dyDescent="0.3">
      <c r="B34" s="132"/>
      <c r="C34" s="47"/>
      <c r="D34" s="47"/>
      <c r="E34" s="47"/>
      <c r="F34" s="47"/>
      <c r="G34" s="47"/>
      <c r="H34" s="47"/>
      <c r="I34" s="47"/>
      <c r="J34" s="47"/>
      <c r="K34" s="47"/>
      <c r="L34" s="47"/>
      <c r="M34" s="133"/>
    </row>
    <row r="35" spans="1:67" ht="15.75" thickBot="1" x14ac:dyDescent="0.3">
      <c r="B35" s="132"/>
      <c r="C35" s="47"/>
      <c r="D35" s="47"/>
      <c r="E35" s="830" t="s">
        <v>60</v>
      </c>
      <c r="F35" s="831"/>
      <c r="G35" s="831"/>
      <c r="H35" s="831"/>
      <c r="I35" s="832"/>
      <c r="J35" s="159"/>
      <c r="K35" s="2"/>
      <c r="L35" s="61"/>
      <c r="M35" s="133"/>
    </row>
    <row r="36" spans="1:67" x14ac:dyDescent="0.25">
      <c r="B36" s="132"/>
      <c r="C36" s="47"/>
      <c r="D36" s="47"/>
      <c r="E36" s="160" t="s">
        <v>54</v>
      </c>
      <c r="F36" s="161"/>
      <c r="G36" s="161"/>
      <c r="H36" s="161"/>
      <c r="I36" s="162"/>
      <c r="J36" s="106"/>
      <c r="K36" s="163"/>
      <c r="L36" s="61"/>
      <c r="M36" s="133"/>
    </row>
    <row r="37" spans="1:67" x14ac:dyDescent="0.25">
      <c r="B37" s="132"/>
      <c r="C37" s="47"/>
      <c r="D37" s="47"/>
      <c r="E37" s="152" t="s">
        <v>23</v>
      </c>
      <c r="F37" s="135" t="s">
        <v>63</v>
      </c>
      <c r="G37" s="153" t="s">
        <v>64</v>
      </c>
      <c r="H37" s="294" t="s">
        <v>59</v>
      </c>
      <c r="I37" s="164" t="s">
        <v>61</v>
      </c>
      <c r="J37" s="165"/>
      <c r="K37" s="47"/>
      <c r="L37" s="47"/>
      <c r="M37" s="133"/>
    </row>
    <row r="38" spans="1:67" x14ac:dyDescent="0.25">
      <c r="B38" s="132"/>
      <c r="C38" s="47"/>
      <c r="D38" s="47"/>
      <c r="E38" s="166" t="s">
        <v>18</v>
      </c>
      <c r="F38" s="498">
        <f>H17</f>
        <v>0</v>
      </c>
      <c r="G38" s="492" t="str">
        <f>H27</f>
        <v/>
      </c>
      <c r="H38" s="295"/>
      <c r="I38" s="490" t="str">
        <f>IFERROR(G38/$K$1, "")</f>
        <v/>
      </c>
      <c r="J38" s="168"/>
      <c r="K38" s="47"/>
      <c r="L38" s="47"/>
      <c r="M38" s="133"/>
      <c r="N38" s="169"/>
    </row>
    <row r="39" spans="1:67" x14ac:dyDescent="0.25">
      <c r="B39" s="132"/>
      <c r="C39" s="47"/>
      <c r="D39" s="47"/>
      <c r="E39" s="166" t="s">
        <v>19</v>
      </c>
      <c r="F39" s="498">
        <f>H18</f>
        <v>0</v>
      </c>
      <c r="G39" s="492" t="str">
        <f>H28</f>
        <v/>
      </c>
      <c r="H39" s="296"/>
      <c r="I39" s="490" t="str">
        <f t="shared" ref="I39:I43" si="9">IFERROR(G39/$K$1, "")</f>
        <v/>
      </c>
      <c r="J39" s="168"/>
      <c r="K39" s="47"/>
      <c r="L39" s="47"/>
      <c r="M39" s="133"/>
      <c r="N39" s="169"/>
    </row>
    <row r="40" spans="1:67" x14ac:dyDescent="0.25">
      <c r="B40" s="132"/>
      <c r="C40" s="47"/>
      <c r="D40" s="47"/>
      <c r="E40" s="166" t="s">
        <v>21</v>
      </c>
      <c r="F40" s="498">
        <f>H20</f>
        <v>0</v>
      </c>
      <c r="G40" s="492" t="str">
        <f>H30</f>
        <v/>
      </c>
      <c r="H40" s="296"/>
      <c r="I40" s="490" t="str">
        <f t="shared" si="9"/>
        <v/>
      </c>
      <c r="J40" s="168"/>
      <c r="K40" s="47"/>
      <c r="L40" s="47"/>
      <c r="M40" s="133"/>
      <c r="N40" s="169"/>
    </row>
    <row r="41" spans="1:67" x14ac:dyDescent="0.25">
      <c r="B41" s="132"/>
      <c r="C41" s="47"/>
      <c r="D41" s="47"/>
      <c r="E41" s="143" t="s">
        <v>108</v>
      </c>
      <c r="F41" s="499">
        <f>H21</f>
        <v>0</v>
      </c>
      <c r="G41" s="493" t="str">
        <f>H31</f>
        <v/>
      </c>
      <c r="H41" s="296"/>
      <c r="I41" s="490" t="str">
        <f t="shared" si="9"/>
        <v/>
      </c>
      <c r="J41" s="168"/>
      <c r="K41" s="47"/>
      <c r="L41" s="47"/>
      <c r="M41" s="133"/>
      <c r="N41" s="169"/>
    </row>
    <row r="42" spans="1:67" ht="15.75" thickBot="1" x14ac:dyDescent="0.3">
      <c r="B42" s="132"/>
      <c r="C42" s="47"/>
      <c r="D42" s="47"/>
      <c r="E42" s="170" t="s">
        <v>117</v>
      </c>
      <c r="F42" s="500">
        <f>H22</f>
        <v>0</v>
      </c>
      <c r="G42" s="493" t="str">
        <f>H32</f>
        <v/>
      </c>
      <c r="H42" s="296"/>
      <c r="I42" s="491" t="str">
        <f t="shared" si="9"/>
        <v/>
      </c>
      <c r="J42" s="168"/>
      <c r="K42" s="171"/>
      <c r="L42" s="47"/>
      <c r="M42" s="133"/>
      <c r="N42" s="169"/>
    </row>
    <row r="43" spans="1:67" ht="15.75" thickTop="1" x14ac:dyDescent="0.25">
      <c r="B43" s="132"/>
      <c r="C43" s="47"/>
      <c r="D43" s="47"/>
      <c r="E43" s="172" t="s">
        <v>65</v>
      </c>
      <c r="F43" s="501">
        <f>SUM(F38:F42)</f>
        <v>0</v>
      </c>
      <c r="G43" s="494">
        <f>SUM(G38:G42)</f>
        <v>0</v>
      </c>
      <c r="H43" s="611" t="str">
        <f>IFERROR(G43/G55,"")</f>
        <v/>
      </c>
      <c r="I43" s="489" t="str">
        <f t="shared" si="9"/>
        <v/>
      </c>
      <c r="J43" s="173"/>
      <c r="K43" s="174"/>
      <c r="L43" s="47"/>
      <c r="M43" s="133"/>
    </row>
    <row r="44" spans="1:67" s="58" customFormat="1" x14ac:dyDescent="0.25">
      <c r="A44" s="55"/>
      <c r="B44" s="132"/>
      <c r="C44" s="47"/>
      <c r="D44" s="47"/>
      <c r="E44" s="175"/>
      <c r="F44" s="176"/>
      <c r="G44" s="177"/>
      <c r="H44" s="178"/>
      <c r="I44" s="179"/>
      <c r="J44" s="173"/>
      <c r="K44" s="174"/>
      <c r="L44" s="47"/>
      <c r="M44" s="133"/>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row>
    <row r="45" spans="1:67" x14ac:dyDescent="0.25">
      <c r="B45" s="132"/>
      <c r="C45" s="47"/>
      <c r="D45" s="47"/>
      <c r="E45" s="180" t="s">
        <v>66</v>
      </c>
      <c r="F45" s="181"/>
      <c r="G45" s="181"/>
      <c r="H45" s="182"/>
      <c r="I45" s="183"/>
      <c r="J45" s="106"/>
      <c r="K45" s="163"/>
      <c r="L45" s="47"/>
      <c r="M45" s="133"/>
    </row>
    <row r="46" spans="1:67" x14ac:dyDescent="0.25">
      <c r="B46" s="132"/>
      <c r="C46" s="47"/>
      <c r="D46" s="47"/>
      <c r="E46" s="152" t="s">
        <v>23</v>
      </c>
      <c r="F46" s="135" t="s">
        <v>63</v>
      </c>
      <c r="G46" s="184" t="s">
        <v>64</v>
      </c>
      <c r="H46" s="294" t="s">
        <v>59</v>
      </c>
      <c r="I46" s="185" t="s">
        <v>61</v>
      </c>
      <c r="J46" s="165"/>
      <c r="K46" s="47"/>
      <c r="L46" s="47"/>
      <c r="M46" s="133"/>
    </row>
    <row r="47" spans="1:67" x14ac:dyDescent="0.25">
      <c r="B47" s="132"/>
      <c r="C47" s="47"/>
      <c r="D47" s="47"/>
      <c r="E47" s="166" t="s">
        <v>18</v>
      </c>
      <c r="F47" s="498">
        <f>E17+G17</f>
        <v>0</v>
      </c>
      <c r="G47" s="492" t="str">
        <f>IFERROR(E27+G27,"")</f>
        <v/>
      </c>
      <c r="H47" s="295"/>
      <c r="I47" s="490" t="str">
        <f>IFERROR(G47/$K$1, "")</f>
        <v/>
      </c>
      <c r="J47" s="168"/>
      <c r="K47" s="47"/>
      <c r="L47" s="47"/>
      <c r="M47" s="133"/>
    </row>
    <row r="48" spans="1:67" x14ac:dyDescent="0.25">
      <c r="B48" s="132"/>
      <c r="C48" s="47"/>
      <c r="D48" s="47"/>
      <c r="E48" s="166" t="s">
        <v>19</v>
      </c>
      <c r="F48" s="498">
        <f>E18+G18</f>
        <v>0</v>
      </c>
      <c r="G48" s="492" t="str">
        <f>IFERROR(E28+G28,"")</f>
        <v/>
      </c>
      <c r="H48" s="296"/>
      <c r="I48" s="490" t="str">
        <f t="shared" ref="I48:I55" si="10">IFERROR(G48/$K$1, "")</f>
        <v/>
      </c>
      <c r="J48" s="168"/>
      <c r="K48" s="47"/>
      <c r="L48" s="47"/>
      <c r="M48" s="133"/>
    </row>
    <row r="49" spans="2:13" x14ac:dyDescent="0.25">
      <c r="B49" s="132"/>
      <c r="C49" s="47"/>
      <c r="D49" s="47"/>
      <c r="E49" s="139" t="s">
        <v>42</v>
      </c>
      <c r="F49" s="498">
        <f>E19+G19</f>
        <v>0</v>
      </c>
      <c r="G49" s="492" t="str">
        <f>IFERROR(E29+G29,"")</f>
        <v/>
      </c>
      <c r="H49" s="296"/>
      <c r="I49" s="490" t="str">
        <f t="shared" si="10"/>
        <v/>
      </c>
      <c r="J49" s="168"/>
      <c r="K49" s="47"/>
      <c r="L49" s="47"/>
      <c r="M49" s="133"/>
    </row>
    <row r="50" spans="2:13" x14ac:dyDescent="0.25">
      <c r="B50" s="132"/>
      <c r="C50" s="47"/>
      <c r="D50" s="47"/>
      <c r="E50" s="166" t="s">
        <v>21</v>
      </c>
      <c r="F50" s="498">
        <f>E20+F20+G20</f>
        <v>0</v>
      </c>
      <c r="G50" s="492" t="str">
        <f>IFERROR(E30+F30+G30,"")</f>
        <v/>
      </c>
      <c r="H50" s="296"/>
      <c r="I50" s="490" t="str">
        <f t="shared" si="10"/>
        <v/>
      </c>
      <c r="J50" s="168"/>
      <c r="K50" s="47"/>
      <c r="L50" s="47"/>
      <c r="M50" s="133"/>
    </row>
    <row r="51" spans="2:13" x14ac:dyDescent="0.25">
      <c r="B51" s="132"/>
      <c r="C51" s="47"/>
      <c r="D51" s="47"/>
      <c r="E51" s="143" t="s">
        <v>108</v>
      </c>
      <c r="F51" s="499">
        <f>E21+F21+G21</f>
        <v>0</v>
      </c>
      <c r="G51" s="493" t="str">
        <f>IFERROR(E31+F31+G31,"")</f>
        <v/>
      </c>
      <c r="H51" s="296"/>
      <c r="I51" s="490" t="str">
        <f t="shared" si="10"/>
        <v/>
      </c>
      <c r="J51" s="168"/>
      <c r="K51" s="47"/>
      <c r="L51" s="47"/>
      <c r="M51" s="133"/>
    </row>
    <row r="52" spans="2:13" ht="15.75" thickBot="1" x14ac:dyDescent="0.3">
      <c r="B52" s="132"/>
      <c r="C52" s="47"/>
      <c r="D52" s="47"/>
      <c r="E52" s="170" t="s">
        <v>117</v>
      </c>
      <c r="F52" s="500">
        <f>E22+F22+G22</f>
        <v>0</v>
      </c>
      <c r="G52" s="495" t="str">
        <f>IFERROR(E32+F32+G32,"")</f>
        <v/>
      </c>
      <c r="H52" s="296"/>
      <c r="I52" s="491" t="str">
        <f t="shared" si="10"/>
        <v/>
      </c>
      <c r="J52" s="168"/>
      <c r="K52" s="47"/>
      <c r="L52" s="47"/>
      <c r="M52" s="133"/>
    </row>
    <row r="53" spans="2:13" ht="15.75" thickTop="1" x14ac:dyDescent="0.25">
      <c r="B53" s="132"/>
      <c r="C53" s="47"/>
      <c r="D53" s="47"/>
      <c r="E53" s="172" t="s">
        <v>67</v>
      </c>
      <c r="F53" s="501">
        <f>SUM(F47:F52)</f>
        <v>0</v>
      </c>
      <c r="G53" s="496">
        <f>SUM(G47:G52)</f>
        <v>0</v>
      </c>
      <c r="H53" s="611" t="str">
        <f>IFERROR(G53/$G$55,"")</f>
        <v/>
      </c>
      <c r="I53" s="489" t="str">
        <f t="shared" si="10"/>
        <v/>
      </c>
      <c r="J53" s="173"/>
      <c r="K53" s="187"/>
      <c r="L53" s="47"/>
      <c r="M53" s="133"/>
    </row>
    <row r="54" spans="2:13" x14ac:dyDescent="0.25">
      <c r="B54" s="132"/>
      <c r="C54" s="47"/>
      <c r="D54" s="47"/>
      <c r="E54" s="166"/>
      <c r="F54" s="140"/>
      <c r="G54" s="167"/>
      <c r="H54" s="188"/>
      <c r="I54" s="189"/>
      <c r="J54" s="190"/>
      <c r="K54" s="47"/>
      <c r="L54" s="47"/>
      <c r="M54" s="133"/>
    </row>
    <row r="55" spans="2:13" ht="15.75" thickBot="1" x14ac:dyDescent="0.3">
      <c r="B55" s="132"/>
      <c r="C55" s="47"/>
      <c r="D55" s="47"/>
      <c r="E55" s="191" t="s">
        <v>60</v>
      </c>
      <c r="F55" s="502">
        <f>F53+F43</f>
        <v>0</v>
      </c>
      <c r="G55" s="497">
        <f>G53+G43</f>
        <v>0</v>
      </c>
      <c r="H55" s="194" t="str">
        <f>IFERROR(G55/$G$55,"")</f>
        <v/>
      </c>
      <c r="I55" s="488" t="str">
        <f t="shared" si="10"/>
        <v/>
      </c>
      <c r="J55" s="173"/>
      <c r="K55" s="47"/>
      <c r="L55" s="47"/>
      <c r="M55" s="133"/>
    </row>
    <row r="56" spans="2:13" s="55" customFormat="1" ht="15.75" thickBot="1" x14ac:dyDescent="0.3">
      <c r="B56" s="195"/>
      <c r="C56" s="90"/>
      <c r="D56" s="90"/>
      <c r="E56" s="90"/>
      <c r="F56" s="90"/>
      <c r="G56" s="90"/>
      <c r="H56" s="90"/>
      <c r="I56" s="90"/>
      <c r="J56" s="90"/>
      <c r="K56" s="90"/>
      <c r="L56" s="90"/>
      <c r="M56" s="196"/>
    </row>
    <row r="57" spans="2:13" s="55" customFormat="1" x14ac:dyDescent="0.25"/>
    <row r="58" spans="2:13" s="55" customFormat="1" x14ac:dyDescent="0.25"/>
    <row r="59" spans="2:13" s="55" customFormat="1" x14ac:dyDescent="0.25"/>
    <row r="60" spans="2:13" s="55" customFormat="1" x14ac:dyDescent="0.25"/>
    <row r="61" spans="2:13" s="55" customFormat="1" x14ac:dyDescent="0.25"/>
    <row r="62" spans="2:13" s="55" customFormat="1" x14ac:dyDescent="0.25"/>
    <row r="63" spans="2:13" s="55" customFormat="1" x14ac:dyDescent="0.25"/>
    <row r="64" spans="2:13" s="55" customFormat="1" x14ac:dyDescent="0.25"/>
    <row r="65" s="55" customFormat="1" x14ac:dyDescent="0.25"/>
    <row r="66" s="55" customFormat="1" x14ac:dyDescent="0.25"/>
    <row r="67" s="55" customFormat="1" x14ac:dyDescent="0.25"/>
    <row r="68" s="55" customFormat="1" x14ac:dyDescent="0.25"/>
    <row r="69" s="55" customFormat="1" x14ac:dyDescent="0.25"/>
    <row r="70" s="55" customFormat="1" x14ac:dyDescent="0.25"/>
    <row r="71" s="55" customFormat="1" x14ac:dyDescent="0.25"/>
    <row r="72" s="55" customFormat="1" x14ac:dyDescent="0.25"/>
    <row r="73" s="55" customFormat="1" x14ac:dyDescent="0.25"/>
    <row r="74" s="55" customFormat="1" x14ac:dyDescent="0.25"/>
    <row r="75" s="55" customFormat="1" x14ac:dyDescent="0.25"/>
    <row r="76" s="55" customFormat="1" x14ac:dyDescent="0.25"/>
    <row r="77" s="55" customFormat="1" x14ac:dyDescent="0.25"/>
    <row r="78" s="55" customFormat="1" x14ac:dyDescent="0.25"/>
    <row r="79" s="55" customFormat="1" x14ac:dyDescent="0.25"/>
    <row r="80" s="55" customFormat="1" x14ac:dyDescent="0.25"/>
    <row r="81" s="55" customFormat="1" x14ac:dyDescent="0.25"/>
    <row r="82" s="55" customFormat="1" x14ac:dyDescent="0.25"/>
    <row r="83" s="55" customFormat="1" x14ac:dyDescent="0.25"/>
    <row r="84" s="55" customFormat="1" x14ac:dyDescent="0.25"/>
    <row r="85" s="55" customFormat="1" x14ac:dyDescent="0.25"/>
    <row r="86" s="55" customFormat="1" x14ac:dyDescent="0.25"/>
    <row r="87" s="55" customFormat="1" x14ac:dyDescent="0.25"/>
    <row r="88" s="55" customFormat="1" x14ac:dyDescent="0.25"/>
    <row r="89" s="55" customFormat="1" x14ac:dyDescent="0.25"/>
    <row r="90" s="55" customFormat="1" x14ac:dyDescent="0.25"/>
    <row r="91" s="55" customFormat="1" x14ac:dyDescent="0.25"/>
    <row r="92" s="55" customFormat="1" x14ac:dyDescent="0.25"/>
    <row r="93" s="55" customFormat="1" x14ac:dyDescent="0.25"/>
    <row r="94" s="55" customFormat="1" x14ac:dyDescent="0.25"/>
    <row r="95" s="55" customFormat="1" x14ac:dyDescent="0.25"/>
    <row r="96" s="55" customFormat="1" x14ac:dyDescent="0.25"/>
    <row r="97" s="55" customFormat="1" x14ac:dyDescent="0.25"/>
    <row r="98" s="55" customFormat="1" x14ac:dyDescent="0.25"/>
    <row r="99" s="55" customFormat="1" x14ac:dyDescent="0.25"/>
    <row r="100" s="55" customFormat="1" x14ac:dyDescent="0.25"/>
    <row r="101" s="55" customFormat="1" x14ac:dyDescent="0.25"/>
    <row r="102" s="55" customFormat="1" x14ac:dyDescent="0.25"/>
    <row r="103" s="55" customFormat="1" x14ac:dyDescent="0.25"/>
    <row r="104" s="55" customFormat="1" x14ac:dyDescent="0.25"/>
    <row r="105" s="55" customFormat="1" x14ac:dyDescent="0.25"/>
    <row r="106" s="55" customFormat="1" x14ac:dyDescent="0.25"/>
    <row r="107" s="55" customFormat="1" x14ac:dyDescent="0.25"/>
    <row r="108" s="55" customFormat="1" x14ac:dyDescent="0.25"/>
    <row r="109" s="55" customFormat="1" x14ac:dyDescent="0.25"/>
    <row r="110" s="55" customFormat="1" x14ac:dyDescent="0.25"/>
    <row r="111" s="55" customFormat="1" x14ac:dyDescent="0.25"/>
    <row r="112" s="55" customFormat="1" x14ac:dyDescent="0.25"/>
    <row r="113" s="55" customFormat="1" x14ac:dyDescent="0.25"/>
    <row r="114" s="55" customFormat="1" x14ac:dyDescent="0.25"/>
    <row r="115" s="55" customFormat="1" x14ac:dyDescent="0.25"/>
    <row r="116" s="55" customFormat="1" x14ac:dyDescent="0.25"/>
    <row r="117" s="55" customFormat="1" x14ac:dyDescent="0.25"/>
    <row r="118" s="55" customFormat="1" x14ac:dyDescent="0.25"/>
    <row r="119" s="55" customFormat="1" x14ac:dyDescent="0.25"/>
    <row r="120" s="55" customFormat="1" x14ac:dyDescent="0.25"/>
    <row r="121" s="55" customFormat="1" x14ac:dyDescent="0.25"/>
    <row r="122" s="55" customFormat="1" x14ac:dyDescent="0.25"/>
    <row r="123" s="55" customFormat="1" x14ac:dyDescent="0.25"/>
    <row r="124" s="55" customFormat="1" x14ac:dyDescent="0.25"/>
    <row r="125" s="55" customFormat="1" x14ac:dyDescent="0.25"/>
    <row r="126" s="55" customFormat="1" x14ac:dyDescent="0.25"/>
    <row r="127" s="55" customFormat="1" x14ac:dyDescent="0.25"/>
    <row r="128" s="55" customFormat="1" x14ac:dyDescent="0.25"/>
    <row r="129" s="55" customFormat="1" x14ac:dyDescent="0.25"/>
    <row r="130" s="55" customFormat="1" x14ac:dyDescent="0.25"/>
    <row r="131" s="55" customFormat="1" x14ac:dyDescent="0.25"/>
    <row r="132" s="55" customFormat="1" x14ac:dyDescent="0.25"/>
    <row r="133" s="55" customFormat="1" x14ac:dyDescent="0.25"/>
    <row r="134" s="55" customFormat="1" x14ac:dyDescent="0.25"/>
    <row r="135" s="55" customFormat="1" x14ac:dyDescent="0.25"/>
    <row r="136" s="55" customFormat="1" x14ac:dyDescent="0.25"/>
    <row r="137" s="55" customFormat="1" x14ac:dyDescent="0.25"/>
    <row r="138" s="55" customFormat="1" x14ac:dyDescent="0.25"/>
    <row r="139" s="55" customFormat="1" x14ac:dyDescent="0.25"/>
    <row r="140" s="55" customFormat="1" x14ac:dyDescent="0.25"/>
    <row r="141" s="55" customFormat="1" x14ac:dyDescent="0.25"/>
    <row r="142" s="55" customFormat="1" x14ac:dyDescent="0.25"/>
    <row r="143" s="55" customFormat="1" x14ac:dyDescent="0.25"/>
    <row r="144" s="55" customFormat="1" x14ac:dyDescent="0.25"/>
    <row r="145" s="55" customFormat="1" x14ac:dyDescent="0.25"/>
    <row r="146" s="55" customFormat="1" x14ac:dyDescent="0.25"/>
    <row r="147" s="55" customFormat="1" x14ac:dyDescent="0.25"/>
    <row r="148" s="55" customFormat="1" x14ac:dyDescent="0.25"/>
    <row r="149" s="55" customFormat="1" x14ac:dyDescent="0.25"/>
    <row r="150" s="55" customFormat="1" x14ac:dyDescent="0.25"/>
    <row r="151" s="55" customFormat="1" x14ac:dyDescent="0.25"/>
    <row r="152" s="55" customFormat="1" x14ac:dyDescent="0.25"/>
    <row r="153" s="55" customFormat="1" x14ac:dyDescent="0.25"/>
    <row r="154" s="55" customFormat="1" x14ac:dyDescent="0.25"/>
    <row r="155" s="55" customFormat="1" x14ac:dyDescent="0.25"/>
    <row r="156" s="55" customFormat="1" x14ac:dyDescent="0.25"/>
    <row r="157" s="55" customFormat="1" x14ac:dyDescent="0.25"/>
    <row r="158" s="55" customFormat="1" x14ac:dyDescent="0.25"/>
    <row r="159" s="55" customFormat="1" x14ac:dyDescent="0.25"/>
    <row r="160"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row r="198" s="55" customFormat="1" x14ac:dyDescent="0.25"/>
    <row r="199" s="55" customFormat="1" x14ac:dyDescent="0.25"/>
    <row r="200" s="55" customFormat="1" x14ac:dyDescent="0.25"/>
    <row r="201" s="55" customFormat="1" x14ac:dyDescent="0.25"/>
    <row r="202" s="55" customFormat="1" x14ac:dyDescent="0.25"/>
    <row r="203" s="55" customFormat="1" x14ac:dyDescent="0.25"/>
    <row r="204" s="55" customFormat="1" x14ac:dyDescent="0.25"/>
    <row r="205" s="55" customFormat="1" x14ac:dyDescent="0.25"/>
    <row r="206" s="55" customFormat="1" x14ac:dyDescent="0.25"/>
    <row r="207" s="55" customFormat="1" x14ac:dyDescent="0.25"/>
    <row r="208" s="55" customFormat="1" x14ac:dyDescent="0.25"/>
    <row r="209" s="55" customFormat="1" x14ac:dyDescent="0.25"/>
    <row r="210" s="55" customFormat="1" x14ac:dyDescent="0.25"/>
    <row r="211" s="55" customFormat="1" x14ac:dyDescent="0.25"/>
    <row r="212" s="55" customFormat="1" x14ac:dyDescent="0.25"/>
    <row r="213" s="55" customFormat="1" x14ac:dyDescent="0.25"/>
    <row r="214" s="55" customFormat="1" x14ac:dyDescent="0.25"/>
    <row r="215" s="55" customFormat="1" x14ac:dyDescent="0.25"/>
    <row r="216" s="55" customFormat="1" x14ac:dyDescent="0.25"/>
    <row r="217" s="55" customFormat="1" x14ac:dyDescent="0.25"/>
    <row r="218" s="55" customFormat="1" x14ac:dyDescent="0.25"/>
    <row r="219" s="55" customFormat="1" x14ac:dyDescent="0.25"/>
    <row r="220" s="55" customFormat="1" x14ac:dyDescent="0.25"/>
    <row r="221" s="55" customFormat="1" x14ac:dyDescent="0.25"/>
    <row r="222" s="55" customFormat="1" x14ac:dyDescent="0.25"/>
    <row r="223" s="55" customFormat="1" x14ac:dyDescent="0.25"/>
    <row r="224" s="55" customFormat="1" x14ac:dyDescent="0.25"/>
    <row r="225" s="55" customFormat="1" x14ac:dyDescent="0.25"/>
    <row r="226" s="55" customFormat="1" x14ac:dyDescent="0.25"/>
    <row r="227" s="55" customFormat="1" x14ac:dyDescent="0.25"/>
    <row r="228" s="55" customFormat="1" x14ac:dyDescent="0.25"/>
    <row r="229" s="55" customFormat="1" x14ac:dyDescent="0.25"/>
    <row r="230" s="55" customFormat="1" x14ac:dyDescent="0.25"/>
    <row r="231" s="55" customFormat="1" x14ac:dyDescent="0.25"/>
    <row r="232" s="55" customFormat="1" x14ac:dyDescent="0.25"/>
    <row r="233" s="55" customFormat="1" x14ac:dyDescent="0.25"/>
    <row r="234" s="55" customFormat="1" x14ac:dyDescent="0.25"/>
    <row r="235" s="55" customFormat="1" x14ac:dyDescent="0.25"/>
    <row r="236" s="55" customFormat="1" x14ac:dyDescent="0.25"/>
    <row r="237" s="55" customFormat="1" x14ac:dyDescent="0.25"/>
    <row r="238" s="55" customFormat="1" x14ac:dyDescent="0.25"/>
    <row r="239" s="55" customFormat="1" x14ac:dyDescent="0.25"/>
    <row r="240" s="55" customFormat="1" x14ac:dyDescent="0.25"/>
    <row r="241" s="55" customFormat="1" x14ac:dyDescent="0.25"/>
    <row r="242" s="55" customFormat="1" x14ac:dyDescent="0.25"/>
    <row r="243" s="55" customFormat="1" x14ac:dyDescent="0.25"/>
    <row r="244" s="55" customFormat="1" x14ac:dyDescent="0.25"/>
    <row r="245" s="55" customFormat="1" x14ac:dyDescent="0.25"/>
    <row r="246" s="55" customFormat="1" x14ac:dyDescent="0.25"/>
    <row r="247" s="55" customFormat="1" x14ac:dyDescent="0.25"/>
    <row r="248" s="55" customFormat="1" x14ac:dyDescent="0.25"/>
    <row r="249" s="55" customFormat="1" x14ac:dyDescent="0.25"/>
    <row r="250" s="55" customFormat="1" x14ac:dyDescent="0.25"/>
    <row r="251" s="55" customFormat="1" x14ac:dyDescent="0.25"/>
    <row r="252" s="55" customFormat="1" x14ac:dyDescent="0.25"/>
    <row r="253" s="55" customFormat="1" x14ac:dyDescent="0.25"/>
    <row r="254" s="55" customFormat="1" x14ac:dyDescent="0.25"/>
    <row r="255" s="55" customFormat="1" x14ac:dyDescent="0.25"/>
    <row r="256" s="55" customFormat="1" x14ac:dyDescent="0.25"/>
    <row r="257" s="55" customFormat="1" x14ac:dyDescent="0.25"/>
    <row r="258" s="55" customFormat="1" x14ac:dyDescent="0.25"/>
    <row r="259" s="55" customFormat="1" x14ac:dyDescent="0.25"/>
    <row r="260" s="55" customFormat="1" x14ac:dyDescent="0.25"/>
    <row r="261" s="55" customFormat="1" x14ac:dyDescent="0.25"/>
    <row r="262" s="55" customFormat="1" x14ac:dyDescent="0.25"/>
    <row r="263" s="55" customFormat="1" x14ac:dyDescent="0.25"/>
    <row r="264" s="55" customFormat="1" x14ac:dyDescent="0.25"/>
    <row r="265" s="55" customFormat="1" x14ac:dyDescent="0.25"/>
    <row r="266" s="55" customFormat="1" x14ac:dyDescent="0.25"/>
    <row r="267" s="55" customFormat="1" x14ac:dyDescent="0.25"/>
    <row r="268" s="55" customFormat="1" x14ac:dyDescent="0.25"/>
    <row r="269" s="55" customFormat="1" x14ac:dyDescent="0.25"/>
    <row r="270" s="55" customFormat="1" x14ac:dyDescent="0.25"/>
    <row r="271" s="55" customFormat="1" x14ac:dyDescent="0.25"/>
    <row r="272" s="55" customFormat="1" x14ac:dyDescent="0.25"/>
    <row r="273" s="55" customFormat="1" x14ac:dyDescent="0.25"/>
    <row r="274" s="55" customFormat="1" x14ac:dyDescent="0.25"/>
    <row r="275" s="55" customFormat="1" x14ac:dyDescent="0.25"/>
    <row r="276" s="55" customFormat="1" x14ac:dyDescent="0.25"/>
    <row r="277" s="55" customFormat="1" x14ac:dyDescent="0.25"/>
    <row r="278" s="55" customFormat="1" x14ac:dyDescent="0.25"/>
    <row r="279" s="55" customFormat="1" x14ac:dyDescent="0.25"/>
    <row r="280" s="55" customFormat="1" x14ac:dyDescent="0.25"/>
    <row r="281" s="55" customFormat="1" x14ac:dyDescent="0.25"/>
    <row r="282" s="55" customFormat="1" x14ac:dyDescent="0.25"/>
    <row r="283" s="55" customFormat="1" x14ac:dyDescent="0.25"/>
    <row r="284" s="55" customFormat="1" x14ac:dyDescent="0.25"/>
    <row r="285" s="55" customFormat="1" x14ac:dyDescent="0.25"/>
    <row r="286" s="55" customFormat="1" x14ac:dyDescent="0.25"/>
    <row r="287" s="55" customFormat="1" x14ac:dyDescent="0.25"/>
    <row r="288" s="55" customFormat="1" x14ac:dyDescent="0.25"/>
    <row r="289" s="55" customFormat="1" x14ac:dyDescent="0.25"/>
    <row r="290" s="55" customFormat="1" x14ac:dyDescent="0.25"/>
    <row r="291" s="55" customFormat="1" x14ac:dyDescent="0.25"/>
    <row r="292" s="55" customFormat="1" x14ac:dyDescent="0.25"/>
    <row r="293" s="55" customFormat="1" x14ac:dyDescent="0.25"/>
    <row r="294" s="55" customFormat="1" x14ac:dyDescent="0.25"/>
    <row r="295" s="55" customFormat="1" x14ac:dyDescent="0.25"/>
    <row r="296" s="55" customFormat="1" x14ac:dyDescent="0.25"/>
    <row r="297" s="55" customFormat="1" x14ac:dyDescent="0.25"/>
    <row r="298" s="55" customFormat="1" x14ac:dyDescent="0.25"/>
    <row r="299" s="55" customFormat="1" x14ac:dyDescent="0.25"/>
    <row r="300" s="55" customFormat="1" x14ac:dyDescent="0.25"/>
    <row r="301" s="55" customFormat="1" x14ac:dyDescent="0.25"/>
    <row r="302" s="55" customFormat="1" x14ac:dyDescent="0.25"/>
    <row r="303" s="55" customFormat="1" x14ac:dyDescent="0.25"/>
    <row r="304" s="55" customFormat="1" x14ac:dyDescent="0.25"/>
    <row r="305" s="55" customFormat="1" x14ac:dyDescent="0.25"/>
    <row r="306" s="55" customFormat="1" x14ac:dyDescent="0.25"/>
    <row r="307" s="55" customFormat="1" x14ac:dyDescent="0.25"/>
    <row r="308" s="55" customFormat="1" x14ac:dyDescent="0.25"/>
    <row r="309" s="55" customFormat="1" x14ac:dyDescent="0.25"/>
    <row r="310" s="55" customFormat="1" x14ac:dyDescent="0.25"/>
    <row r="311" s="55" customFormat="1" x14ac:dyDescent="0.25"/>
    <row r="312" s="55" customFormat="1" x14ac:dyDescent="0.25"/>
    <row r="313" s="55" customFormat="1" x14ac:dyDescent="0.25"/>
    <row r="314" s="55" customFormat="1" x14ac:dyDescent="0.25"/>
    <row r="315" s="55" customFormat="1" x14ac:dyDescent="0.25"/>
    <row r="316" s="55" customFormat="1" x14ac:dyDescent="0.25"/>
    <row r="317" s="55" customFormat="1" x14ac:dyDescent="0.25"/>
    <row r="318" s="55" customFormat="1" x14ac:dyDescent="0.25"/>
    <row r="319" s="55" customFormat="1" x14ac:dyDescent="0.25"/>
    <row r="320" s="55" customFormat="1" x14ac:dyDescent="0.25"/>
    <row r="321" s="55" customFormat="1" x14ac:dyDescent="0.25"/>
    <row r="322" s="55" customFormat="1" x14ac:dyDescent="0.25"/>
    <row r="323" s="55" customFormat="1" x14ac:dyDescent="0.25"/>
    <row r="324" s="55" customFormat="1" x14ac:dyDescent="0.25"/>
    <row r="325" s="55" customFormat="1" x14ac:dyDescent="0.25"/>
    <row r="326" s="55" customFormat="1" x14ac:dyDescent="0.25"/>
    <row r="327" s="55" customFormat="1" x14ac:dyDescent="0.25"/>
    <row r="328" s="55" customFormat="1" x14ac:dyDescent="0.25"/>
    <row r="329" s="55" customFormat="1" x14ac:dyDescent="0.25"/>
    <row r="330" s="55" customFormat="1" x14ac:dyDescent="0.25"/>
    <row r="331" s="55" customFormat="1" x14ac:dyDescent="0.25"/>
    <row r="332" s="55" customFormat="1" x14ac:dyDescent="0.25"/>
    <row r="333" s="55" customFormat="1" x14ac:dyDescent="0.25"/>
    <row r="334" s="55" customFormat="1" x14ac:dyDescent="0.25"/>
  </sheetData>
  <sheetProtection password="CCB7" sheet="1" objects="1" scenarios="1" selectLockedCells="1"/>
  <mergeCells count="18">
    <mergeCell ref="AA11:AC11"/>
    <mergeCell ref="AA14:AC14"/>
    <mergeCell ref="E35:I35"/>
    <mergeCell ref="D15:K15"/>
    <mergeCell ref="D25:K25"/>
    <mergeCell ref="D4:K4"/>
    <mergeCell ref="D5:K5"/>
    <mergeCell ref="D7:E7"/>
    <mergeCell ref="D9:E9"/>
    <mergeCell ref="D13:E13"/>
    <mergeCell ref="J13:K13"/>
    <mergeCell ref="G13:I13"/>
    <mergeCell ref="J7:K7"/>
    <mergeCell ref="G7:I7"/>
    <mergeCell ref="J11:K11"/>
    <mergeCell ref="G11:I11"/>
    <mergeCell ref="J9:K9"/>
    <mergeCell ref="G9:I9"/>
  </mergeCells>
  <dataValidations count="2">
    <dataValidation type="custom" allowBlank="1" showInputMessage="1" showErrorMessage="1" error="Enter a complete email address." sqref="J11:K11" xr:uid="{42AF29ED-58E3-47D0-AAC7-907BD05C0AF0}">
      <formula1>AND(NOT(ISERROR(FIND("@",J11))),NOT(ISERROR(FIND(".",J11))),ISERROR(FIND(" ",J11)))</formula1>
    </dataValidation>
    <dataValidation type="list" allowBlank="1" showInputMessage="1" showErrorMessage="1" sqref="J13:K13" xr:uid="{ED02CA07-B947-421B-9EE5-C7E5DA40CBAA}">
      <formula1>$P$10:$P$11</formula1>
    </dataValidation>
  </dataValidations>
  <pageMargins left="0.45" right="0.45" top="0.5" bottom="0.5" header="0" footer="0"/>
  <pageSetup scale="65" orientation="landscape" r:id="rId1"/>
  <headerFooter>
    <oddHeader>&amp;C&amp;A&amp;R&amp;P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CN213"/>
  <sheetViews>
    <sheetView showGridLines="0" zoomScale="98" zoomScaleNormal="98" workbookViewId="0">
      <pane ySplit="2" topLeftCell="A3" activePane="bottomLeft" state="frozen"/>
      <selection pane="bottomLeft" activeCell="G15" sqref="G15:H15"/>
    </sheetView>
  </sheetViews>
  <sheetFormatPr defaultColWidth="18.28515625" defaultRowHeight="15" x14ac:dyDescent="0.25"/>
  <cols>
    <col min="1" max="1" width="2.7109375" style="58" customWidth="1"/>
    <col min="2" max="2" width="20.7109375" style="58" customWidth="1"/>
    <col min="3" max="3" width="27.140625" style="56" customWidth="1"/>
    <col min="4" max="4" width="25.85546875" style="56" customWidth="1"/>
    <col min="5" max="6" width="19.7109375" style="56" customWidth="1"/>
    <col min="7" max="7" width="1.42578125" style="56" customWidth="1"/>
    <col min="8" max="8" width="17.5703125" style="56" customWidth="1"/>
    <col min="9" max="9" width="19.7109375" style="56" customWidth="1"/>
    <col min="10" max="10" width="19.7109375" style="58" customWidth="1"/>
    <col min="11" max="11" width="18.28515625" style="58"/>
    <col min="12" max="12" width="23.7109375" style="58" customWidth="1"/>
    <col min="13" max="13" width="3.7109375" style="58" customWidth="1"/>
    <col min="14" max="14" width="18.28515625" style="58"/>
    <col min="15" max="15" width="0" style="58" hidden="1" customWidth="1"/>
    <col min="16" max="17" width="18.28515625" style="58" hidden="1" customWidth="1"/>
    <col min="18" max="18" width="37.28515625" style="58" hidden="1" customWidth="1"/>
    <col min="19" max="23" width="18.28515625" style="58" customWidth="1"/>
    <col min="24" max="92" width="18.28515625" style="55"/>
    <col min="93" max="16384" width="18.28515625" style="56"/>
  </cols>
  <sheetData>
    <row r="1" spans="2:92" ht="15.75" thickBot="1" x14ac:dyDescent="0.3"/>
    <row r="2" spans="2:92" s="58" customFormat="1" ht="24" thickBot="1" x14ac:dyDescent="0.3">
      <c r="B2" s="816" t="s">
        <v>83</v>
      </c>
      <c r="C2" s="817"/>
      <c r="D2" s="817"/>
      <c r="E2" s="817"/>
      <c r="F2" s="817"/>
      <c r="G2" s="817"/>
      <c r="H2" s="817"/>
      <c r="I2" s="817"/>
      <c r="J2" s="817"/>
      <c r="K2" s="817"/>
      <c r="L2" s="818"/>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row>
    <row r="3" spans="2:92" s="58" customFormat="1" ht="34.5" customHeight="1" thickBot="1" x14ac:dyDescent="0.3">
      <c r="B3" s="882" t="s">
        <v>622</v>
      </c>
      <c r="C3" s="883"/>
      <c r="D3" s="883"/>
      <c r="E3" s="883"/>
      <c r="F3" s="883"/>
      <c r="G3" s="883"/>
      <c r="H3" s="883"/>
      <c r="I3" s="883"/>
      <c r="J3" s="883"/>
      <c r="K3" s="883"/>
      <c r="L3" s="884"/>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row>
    <row r="4" spans="2:92" s="58" customFormat="1" ht="6.95" customHeight="1" x14ac:dyDescent="0.2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row>
    <row r="5" spans="2:92" s="58" customFormat="1" ht="32.25" customHeight="1" x14ac:dyDescent="0.25">
      <c r="D5" s="875" t="s">
        <v>579</v>
      </c>
      <c r="E5" s="876"/>
      <c r="F5" s="876"/>
      <c r="G5" s="876"/>
      <c r="H5" s="876"/>
      <c r="I5" s="876"/>
      <c r="J5" s="877"/>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row>
    <row r="6" spans="2:92" s="58" customFormat="1" ht="6.95" customHeight="1" thickBot="1" x14ac:dyDescent="0.3">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row>
    <row r="7" spans="2:92" ht="30" x14ac:dyDescent="0.25">
      <c r="C7" s="58"/>
      <c r="D7" s="866" t="s">
        <v>62</v>
      </c>
      <c r="E7" s="867"/>
      <c r="F7" s="868"/>
      <c r="G7" s="885" t="s">
        <v>68</v>
      </c>
      <c r="H7" s="886"/>
      <c r="I7" s="445" t="s">
        <v>69</v>
      </c>
      <c r="J7" s="445" t="s">
        <v>61</v>
      </c>
    </row>
    <row r="8" spans="2:92" x14ac:dyDescent="0.25">
      <c r="C8" s="58"/>
      <c r="D8" s="869" t="s">
        <v>573</v>
      </c>
      <c r="E8" s="870"/>
      <c r="F8" s="870"/>
      <c r="G8" s="871"/>
      <c r="H8" s="871"/>
      <c r="I8" s="870"/>
      <c r="J8" s="872"/>
    </row>
    <row r="9" spans="2:92" x14ac:dyDescent="0.25">
      <c r="C9" s="58"/>
      <c r="D9" s="197" t="s">
        <v>23</v>
      </c>
      <c r="E9" s="136" t="s">
        <v>63</v>
      </c>
      <c r="F9" s="137" t="s">
        <v>64</v>
      </c>
      <c r="G9" s="880" t="s">
        <v>64</v>
      </c>
      <c r="H9" s="881"/>
      <c r="I9" s="512" t="s">
        <v>64</v>
      </c>
      <c r="J9" s="602" t="s">
        <v>64</v>
      </c>
      <c r="P9" s="313"/>
    </row>
    <row r="10" spans="2:92" ht="15" customHeight="1" x14ac:dyDescent="0.25">
      <c r="C10" s="58"/>
      <c r="D10" s="166" t="s">
        <v>18</v>
      </c>
      <c r="E10" s="140">
        <f>'6. Total Budget Detail'!F38</f>
        <v>0</v>
      </c>
      <c r="F10" s="167" t="str">
        <f>'6. Total Budget Detail'!G38</f>
        <v/>
      </c>
      <c r="G10" s="890"/>
      <c r="H10" s="891"/>
      <c r="I10" s="594"/>
      <c r="J10" s="597"/>
      <c r="P10" s="314"/>
    </row>
    <row r="11" spans="2:92" ht="15" customHeight="1" x14ac:dyDescent="0.25">
      <c r="C11" s="58"/>
      <c r="D11" s="166" t="s">
        <v>19</v>
      </c>
      <c r="E11" s="140">
        <f>'6. Total Budget Detail'!F39</f>
        <v>0</v>
      </c>
      <c r="F11" s="167" t="str">
        <f>'6. Total Budget Detail'!G39</f>
        <v/>
      </c>
      <c r="G11" s="892"/>
      <c r="H11" s="893"/>
      <c r="I11" s="595"/>
      <c r="J11" s="598"/>
      <c r="M11" s="199"/>
      <c r="N11" s="199"/>
      <c r="O11" s="199"/>
      <c r="P11" s="232"/>
    </row>
    <row r="12" spans="2:92" x14ac:dyDescent="0.25">
      <c r="C12" s="58"/>
      <c r="D12" s="166" t="s">
        <v>21</v>
      </c>
      <c r="E12" s="140">
        <f>'6. Total Budget Detail'!F40</f>
        <v>0</v>
      </c>
      <c r="F12" s="167" t="str">
        <f>'6. Total Budget Detail'!G40</f>
        <v/>
      </c>
      <c r="G12" s="892"/>
      <c r="H12" s="893"/>
      <c r="I12" s="595"/>
      <c r="J12" s="598"/>
      <c r="M12" s="201"/>
      <c r="N12" s="201"/>
      <c r="O12" s="201"/>
      <c r="P12" s="232"/>
      <c r="Q12" s="202"/>
    </row>
    <row r="13" spans="2:92" x14ac:dyDescent="0.25">
      <c r="C13" s="58"/>
      <c r="D13" s="203" t="s">
        <v>108</v>
      </c>
      <c r="E13" s="140">
        <f>'6. Total Budget Detail'!F41</f>
        <v>0</v>
      </c>
      <c r="F13" s="167" t="str">
        <f>'6. Total Budget Detail'!G41</f>
        <v/>
      </c>
      <c r="G13" s="892"/>
      <c r="H13" s="893"/>
      <c r="I13" s="595"/>
      <c r="J13" s="598"/>
      <c r="M13" s="201"/>
      <c r="N13" s="201"/>
      <c r="O13" s="201"/>
      <c r="P13" s="232"/>
      <c r="Q13" s="202"/>
    </row>
    <row r="14" spans="2:92" ht="15.75" thickBot="1" x14ac:dyDescent="0.3">
      <c r="C14" s="58"/>
      <c r="D14" s="170" t="s">
        <v>117</v>
      </c>
      <c r="E14" s="146">
        <f>'6. Total Budget Detail'!F42</f>
        <v>0</v>
      </c>
      <c r="F14" s="186" t="str">
        <f>'6. Total Budget Detail'!G42</f>
        <v/>
      </c>
      <c r="G14" s="894"/>
      <c r="H14" s="895"/>
      <c r="I14" s="596"/>
      <c r="J14" s="599"/>
      <c r="P14" s="232"/>
      <c r="Q14" s="204"/>
    </row>
    <row r="15" spans="2:92" ht="16.5" thickTop="1" x14ac:dyDescent="0.25">
      <c r="C15" s="58"/>
      <c r="D15" s="205" t="s">
        <v>574</v>
      </c>
      <c r="E15" s="206">
        <f>SUM(E10:E14)</f>
        <v>0</v>
      </c>
      <c r="F15" s="259">
        <f>SUM(F10:F14)</f>
        <v>0</v>
      </c>
      <c r="G15" s="873"/>
      <c r="H15" s="874"/>
      <c r="I15" s="601">
        <f>SUM(F15,G15)</f>
        <v>0</v>
      </c>
      <c r="J15" s="260" t="str">
        <f>IFERROR(I15/'6. Total Budget Detail'!$K$1, "")</f>
        <v/>
      </c>
      <c r="P15" s="315"/>
    </row>
    <row r="16" spans="2:92" ht="6.95" customHeight="1" x14ac:dyDescent="0.25">
      <c r="C16" s="58"/>
      <c r="D16" s="446"/>
      <c r="E16" s="447"/>
      <c r="F16" s="448"/>
      <c r="G16" s="448"/>
      <c r="H16" s="448"/>
      <c r="I16" s="448"/>
      <c r="J16" s="449"/>
    </row>
    <row r="17" spans="1:92" x14ac:dyDescent="0.25">
      <c r="C17" s="58"/>
      <c r="D17" s="869" t="s">
        <v>575</v>
      </c>
      <c r="E17" s="870"/>
      <c r="F17" s="870"/>
      <c r="G17" s="871"/>
      <c r="H17" s="871"/>
      <c r="I17" s="870"/>
      <c r="J17" s="872"/>
    </row>
    <row r="18" spans="1:92" ht="15" customHeight="1" x14ac:dyDescent="0.25">
      <c r="C18" s="58"/>
      <c r="D18" s="197" t="s">
        <v>23</v>
      </c>
      <c r="E18" s="136" t="s">
        <v>63</v>
      </c>
      <c r="F18" s="137" t="s">
        <v>64</v>
      </c>
      <c r="G18" s="880" t="s">
        <v>64</v>
      </c>
      <c r="H18" s="881"/>
      <c r="I18" s="461" t="s">
        <v>64</v>
      </c>
      <c r="J18" s="198" t="s">
        <v>64</v>
      </c>
      <c r="M18" s="199"/>
      <c r="N18" s="199"/>
      <c r="O18" s="199"/>
      <c r="P18" s="199"/>
    </row>
    <row r="19" spans="1:92" ht="15" customHeight="1" x14ac:dyDescent="0.25">
      <c r="C19" s="58"/>
      <c r="D19" s="166" t="s">
        <v>18</v>
      </c>
      <c r="E19" s="140">
        <f>'6. Total Budget Detail'!F47</f>
        <v>0</v>
      </c>
      <c r="F19" s="167" t="str">
        <f>'6. Total Budget Detail'!G47</f>
        <v/>
      </c>
      <c r="G19" s="896"/>
      <c r="H19" s="897"/>
      <c r="I19" s="594"/>
      <c r="J19" s="597"/>
      <c r="M19" s="200"/>
      <c r="N19" s="200"/>
      <c r="O19" s="200"/>
      <c r="P19" s="200"/>
    </row>
    <row r="20" spans="1:92" x14ac:dyDescent="0.25">
      <c r="C20" s="58"/>
      <c r="D20" s="166" t="s">
        <v>19</v>
      </c>
      <c r="E20" s="140">
        <f>'6. Total Budget Detail'!F48</f>
        <v>0</v>
      </c>
      <c r="F20" s="167" t="str">
        <f>'6. Total Budget Detail'!G48</f>
        <v/>
      </c>
      <c r="G20" s="898"/>
      <c r="H20" s="899"/>
      <c r="I20" s="595"/>
      <c r="J20" s="598"/>
    </row>
    <row r="21" spans="1:92" x14ac:dyDescent="0.25">
      <c r="C21" s="58"/>
      <c r="D21" s="166" t="s">
        <v>20</v>
      </c>
      <c r="E21" s="140">
        <f>'6. Total Budget Detail'!F49</f>
        <v>0</v>
      </c>
      <c r="F21" s="167" t="str">
        <f>'6. Total Budget Detail'!G49</f>
        <v/>
      </c>
      <c r="G21" s="898"/>
      <c r="H21" s="899"/>
      <c r="I21" s="595"/>
      <c r="J21" s="598"/>
      <c r="M21" s="503"/>
    </row>
    <row r="22" spans="1:92" x14ac:dyDescent="0.25">
      <c r="C22" s="58"/>
      <c r="D22" s="166" t="s">
        <v>21</v>
      </c>
      <c r="E22" s="140">
        <f>'6. Total Budget Detail'!F50</f>
        <v>0</v>
      </c>
      <c r="F22" s="167" t="str">
        <f>'6. Total Budget Detail'!G50</f>
        <v/>
      </c>
      <c r="G22" s="898"/>
      <c r="H22" s="899"/>
      <c r="I22" s="595"/>
      <c r="J22" s="598"/>
    </row>
    <row r="23" spans="1:92" x14ac:dyDescent="0.25">
      <c r="C23" s="58"/>
      <c r="D23" s="203" t="s">
        <v>108</v>
      </c>
      <c r="E23" s="140">
        <f>'6. Total Budget Detail'!F51</f>
        <v>0</v>
      </c>
      <c r="F23" s="167" t="str">
        <f>'6. Total Budget Detail'!G51</f>
        <v/>
      </c>
      <c r="G23" s="898"/>
      <c r="H23" s="899"/>
      <c r="I23" s="595"/>
      <c r="J23" s="598"/>
    </row>
    <row r="24" spans="1:92" ht="15.75" thickBot="1" x14ac:dyDescent="0.3">
      <c r="C24" s="58"/>
      <c r="D24" s="170" t="s">
        <v>117</v>
      </c>
      <c r="E24" s="146">
        <f>'6. Total Budget Detail'!F52</f>
        <v>0</v>
      </c>
      <c r="F24" s="186" t="str">
        <f>'6. Total Budget Detail'!G52</f>
        <v/>
      </c>
      <c r="G24" s="900"/>
      <c r="H24" s="901"/>
      <c r="I24" s="600"/>
      <c r="J24" s="600"/>
    </row>
    <row r="25" spans="1:92" ht="15.75" thickTop="1" x14ac:dyDescent="0.25">
      <c r="C25" s="58"/>
      <c r="D25" s="205" t="s">
        <v>576</v>
      </c>
      <c r="E25" s="206">
        <f>SUM(E19:E24)</f>
        <v>0</v>
      </c>
      <c r="F25" s="259">
        <f>SUM(F19:F24)</f>
        <v>0</v>
      </c>
      <c r="G25" s="873"/>
      <c r="H25" s="874"/>
      <c r="I25" s="513">
        <f>SUM(F25,G25)</f>
        <v>0</v>
      </c>
      <c r="J25" s="603" t="str">
        <f>IFERROR(I25/'6. Total Budget Detail'!$K$1, "")</f>
        <v/>
      </c>
    </row>
    <row r="26" spans="1:92" s="58" customFormat="1" ht="6.95" customHeight="1" x14ac:dyDescent="0.25">
      <c r="D26" s="207"/>
      <c r="E26" s="208"/>
      <c r="F26" s="261"/>
      <c r="G26" s="262"/>
      <c r="H26" s="262"/>
      <c r="I26" s="261"/>
      <c r="J26" s="263"/>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row>
    <row r="27" spans="1:92" ht="15.75" thickBot="1" x14ac:dyDescent="0.3">
      <c r="C27" s="58"/>
      <c r="D27" s="191" t="s">
        <v>60</v>
      </c>
      <c r="E27" s="192">
        <f>E25+E15</f>
        <v>0</v>
      </c>
      <c r="F27" s="193">
        <f>F25+F15</f>
        <v>0</v>
      </c>
      <c r="G27" s="878">
        <f>G25+G15</f>
        <v>0</v>
      </c>
      <c r="H27" s="879"/>
      <c r="I27" s="264">
        <f>SUM(I25,I15)</f>
        <v>0</v>
      </c>
      <c r="J27" s="265">
        <f>SUM(J25,J15)</f>
        <v>0</v>
      </c>
    </row>
    <row r="28" spans="1:92" s="58" customFormat="1" ht="6.95" customHeight="1" x14ac:dyDescent="0.2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row>
    <row r="29" spans="1:92" s="58" customFormat="1" ht="6.95" customHeight="1" x14ac:dyDescent="0.25">
      <c r="C29" s="199"/>
      <c r="D29" s="199"/>
      <c r="E29" s="199"/>
      <c r="F29" s="199"/>
      <c r="G29" s="199"/>
      <c r="H29" s="199"/>
      <c r="I29" s="199"/>
      <c r="J29" s="199"/>
      <c r="K29" s="199"/>
      <c r="L29" s="199"/>
      <c r="M29" s="199"/>
      <c r="N29" s="199"/>
      <c r="O29" s="199"/>
      <c r="P29" s="199"/>
      <c r="Q29" s="609" t="s">
        <v>32</v>
      </c>
      <c r="S29" s="210"/>
      <c r="T29" s="210"/>
      <c r="U29" s="211"/>
      <c r="V29" s="212"/>
      <c r="X29" s="55"/>
      <c r="Y29" s="55"/>
      <c r="Z29" s="55"/>
      <c r="AA29" s="452"/>
      <c r="AB29" s="452"/>
      <c r="AC29" s="55"/>
      <c r="AD29" s="55"/>
      <c r="AE29" s="55"/>
      <c r="AF29" s="55"/>
      <c r="AG29" s="55"/>
      <c r="AH29" s="55"/>
      <c r="AI29" s="453"/>
      <c r="AJ29" s="453"/>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row>
    <row r="30" spans="1:92" s="217" customFormat="1" ht="28.5" customHeight="1" x14ac:dyDescent="0.25">
      <c r="A30" s="214"/>
      <c r="B30" s="875" t="s">
        <v>577</v>
      </c>
      <c r="C30" s="876"/>
      <c r="D30" s="876"/>
      <c r="E30" s="876"/>
      <c r="F30" s="877"/>
      <c r="G30" s="215"/>
      <c r="H30" s="875" t="s">
        <v>578</v>
      </c>
      <c r="I30" s="876"/>
      <c r="J30" s="876"/>
      <c r="K30" s="876"/>
      <c r="L30" s="877"/>
      <c r="M30" s="216"/>
      <c r="N30" s="216"/>
      <c r="O30" s="216"/>
      <c r="P30" s="312" t="s">
        <v>140</v>
      </c>
      <c r="Q30" s="609" t="s">
        <v>208</v>
      </c>
      <c r="R30" s="214"/>
      <c r="S30" s="210"/>
      <c r="T30" s="210"/>
      <c r="U30" s="211"/>
      <c r="V30" s="212"/>
      <c r="W30" s="214"/>
      <c r="X30" s="454"/>
      <c r="Y30" s="454"/>
      <c r="Z30" s="454"/>
      <c r="AA30" s="452"/>
      <c r="AB30" s="452"/>
      <c r="AC30" s="454"/>
      <c r="AD30" s="454"/>
      <c r="AE30" s="454"/>
      <c r="AF30" s="454"/>
      <c r="AG30" s="454"/>
      <c r="AH30" s="454"/>
      <c r="AI30" s="453"/>
      <c r="AJ30" s="453"/>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4"/>
      <c r="BN30" s="454"/>
      <c r="BO30" s="454"/>
      <c r="BP30" s="454"/>
      <c r="BQ30" s="454"/>
      <c r="BR30" s="454"/>
      <c r="BS30" s="454"/>
      <c r="BT30" s="454"/>
      <c r="BU30" s="454"/>
      <c r="BV30" s="454"/>
      <c r="BW30" s="454"/>
      <c r="BX30" s="454"/>
      <c r="BY30" s="454"/>
      <c r="BZ30" s="454"/>
      <c r="CA30" s="454"/>
      <c r="CB30" s="454"/>
      <c r="CC30" s="454"/>
      <c r="CD30" s="454"/>
      <c r="CE30" s="454"/>
      <c r="CF30" s="454"/>
      <c r="CG30" s="454"/>
      <c r="CH30" s="454"/>
      <c r="CI30" s="454"/>
      <c r="CJ30" s="454"/>
      <c r="CK30" s="454"/>
      <c r="CL30" s="454"/>
      <c r="CM30" s="454"/>
      <c r="CN30" s="454"/>
    </row>
    <row r="31" spans="1:92" s="217" customFormat="1" x14ac:dyDescent="0.25">
      <c r="A31" s="214"/>
      <c r="B31" s="218"/>
      <c r="C31" s="219"/>
      <c r="D31" s="219"/>
      <c r="E31" s="219"/>
      <c r="F31" s="220"/>
      <c r="G31" s="214"/>
      <c r="H31" s="218"/>
      <c r="I31" s="235"/>
      <c r="J31" s="235"/>
      <c r="K31" s="235"/>
      <c r="L31" s="221"/>
      <c r="M31" s="201"/>
      <c r="N31" s="201"/>
      <c r="O31" s="201"/>
      <c r="P31" s="222"/>
      <c r="Q31" s="609" t="s">
        <v>209</v>
      </c>
      <c r="R31" s="222"/>
      <c r="S31" s="204"/>
      <c r="T31" s="204"/>
      <c r="U31" s="223"/>
      <c r="V31" s="222"/>
      <c r="W31" s="224"/>
      <c r="X31" s="455"/>
      <c r="Y31" s="455"/>
      <c r="Z31" s="454"/>
      <c r="AA31" s="452"/>
      <c r="AB31" s="452"/>
      <c r="AC31" s="454"/>
      <c r="AD31" s="454"/>
      <c r="AE31" s="454"/>
      <c r="AF31" s="454"/>
      <c r="AG31" s="454"/>
      <c r="AH31" s="454"/>
      <c r="AI31" s="453"/>
      <c r="AJ31" s="453"/>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54"/>
      <c r="BS31" s="454"/>
      <c r="BT31" s="454"/>
      <c r="BU31" s="454"/>
      <c r="BV31" s="454"/>
      <c r="BW31" s="454"/>
      <c r="BX31" s="454"/>
      <c r="BY31" s="454"/>
      <c r="BZ31" s="454"/>
      <c r="CA31" s="454"/>
      <c r="CB31" s="454"/>
      <c r="CC31" s="454"/>
      <c r="CD31" s="454"/>
      <c r="CE31" s="454"/>
      <c r="CF31" s="454"/>
      <c r="CG31" s="454"/>
      <c r="CH31" s="454"/>
      <c r="CI31" s="454"/>
      <c r="CJ31" s="454"/>
      <c r="CK31" s="454"/>
      <c r="CL31" s="454"/>
      <c r="CM31" s="454"/>
      <c r="CN31" s="454"/>
    </row>
    <row r="32" spans="1:92" s="217" customFormat="1" ht="21" customHeight="1" x14ac:dyDescent="0.25">
      <c r="A32" s="214"/>
      <c r="B32" s="218"/>
      <c r="C32" s="846" t="s">
        <v>70</v>
      </c>
      <c r="D32" s="847"/>
      <c r="E32" s="848"/>
      <c r="F32" s="226"/>
      <c r="G32" s="227"/>
      <c r="H32" s="228"/>
      <c r="I32" s="846" t="s">
        <v>580</v>
      </c>
      <c r="J32" s="847"/>
      <c r="K32" s="848"/>
      <c r="L32" s="226"/>
      <c r="M32" s="229"/>
      <c r="N32" s="222"/>
      <c r="O32" s="222"/>
      <c r="P32" s="230"/>
      <c r="Q32" s="609" t="s">
        <v>210</v>
      </c>
      <c r="R32" s="204"/>
      <c r="S32" s="222"/>
      <c r="T32" s="222"/>
      <c r="U32" s="231"/>
      <c r="V32" s="231"/>
      <c r="X32" s="452"/>
      <c r="Y32" s="452"/>
      <c r="Z32" s="454"/>
      <c r="AA32" s="454"/>
      <c r="AB32" s="454"/>
      <c r="AC32" s="454"/>
      <c r="AD32" s="454"/>
      <c r="AE32" s="454"/>
      <c r="AF32" s="453"/>
      <c r="AG32" s="453"/>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454"/>
      <c r="CF32" s="454"/>
      <c r="CG32" s="454"/>
      <c r="CH32" s="454"/>
      <c r="CI32" s="454"/>
      <c r="CJ32" s="454"/>
      <c r="CK32" s="454"/>
      <c r="CL32" s="454"/>
      <c r="CM32" s="454"/>
      <c r="CN32" s="454"/>
    </row>
    <row r="33" spans="1:92" s="217" customFormat="1" x14ac:dyDescent="0.25">
      <c r="A33" s="214"/>
      <c r="B33" s="218"/>
      <c r="C33" s="849"/>
      <c r="D33" s="850"/>
      <c r="E33" s="851"/>
      <c r="F33" s="226"/>
      <c r="G33" s="227"/>
      <c r="H33" s="228"/>
      <c r="I33" s="849"/>
      <c r="J33" s="850"/>
      <c r="K33" s="851"/>
      <c r="L33" s="226"/>
      <c r="M33" s="229"/>
      <c r="N33" s="224"/>
      <c r="O33" s="224"/>
      <c r="P33" s="608"/>
      <c r="Q33" s="609" t="s">
        <v>211</v>
      </c>
      <c r="R33" s="232"/>
      <c r="S33" s="224"/>
      <c r="T33" s="222"/>
      <c r="U33" s="231"/>
      <c r="V33" s="231"/>
      <c r="X33" s="452"/>
      <c r="Y33" s="452"/>
      <c r="Z33" s="454"/>
      <c r="AA33" s="454"/>
      <c r="AB33" s="454"/>
      <c r="AC33" s="454"/>
      <c r="AD33" s="454"/>
      <c r="AE33" s="454"/>
      <c r="AF33" s="453"/>
      <c r="AG33" s="453"/>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454"/>
      <c r="CF33" s="454"/>
      <c r="CG33" s="454"/>
      <c r="CH33" s="454"/>
      <c r="CI33" s="454"/>
      <c r="CJ33" s="454"/>
      <c r="CK33" s="454"/>
      <c r="CL33" s="454"/>
      <c r="CM33" s="454"/>
      <c r="CN33" s="454"/>
    </row>
    <row r="34" spans="1:92" s="217" customFormat="1" ht="15.75" customHeight="1" x14ac:dyDescent="0.25">
      <c r="A34" s="214"/>
      <c r="B34" s="218"/>
      <c r="C34" s="852" t="s">
        <v>71</v>
      </c>
      <c r="D34" s="853"/>
      <c r="E34" s="514">
        <f>+G27</f>
        <v>0</v>
      </c>
      <c r="F34" s="233"/>
      <c r="G34" s="234"/>
      <c r="H34" s="218"/>
      <c r="I34" s="887" t="s">
        <v>572</v>
      </c>
      <c r="J34" s="888"/>
      <c r="K34" s="889"/>
      <c r="L34" s="226"/>
      <c r="M34" s="222"/>
      <c r="N34" s="222"/>
      <c r="O34" s="222"/>
      <c r="P34" s="608"/>
      <c r="Q34" s="609" t="s">
        <v>212</v>
      </c>
      <c r="R34" s="204"/>
      <c r="S34" s="222"/>
      <c r="T34" s="224"/>
      <c r="U34" s="225"/>
      <c r="V34" s="225"/>
      <c r="X34" s="452"/>
      <c r="Y34" s="452"/>
      <c r="Z34" s="454"/>
      <c r="AA34" s="454"/>
      <c r="AB34" s="454"/>
      <c r="AC34" s="454"/>
      <c r="AD34" s="454"/>
      <c r="AE34" s="454"/>
      <c r="AF34" s="453"/>
      <c r="AG34" s="453"/>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4"/>
      <c r="CI34" s="454"/>
      <c r="CJ34" s="454"/>
      <c r="CK34" s="454"/>
      <c r="CL34" s="454"/>
      <c r="CM34" s="454"/>
      <c r="CN34" s="454"/>
    </row>
    <row r="35" spans="1:92" s="217" customFormat="1" ht="32.25" customHeight="1" x14ac:dyDescent="0.25">
      <c r="A35" s="214"/>
      <c r="B35" s="218"/>
      <c r="C35" s="854" t="s">
        <v>581</v>
      </c>
      <c r="D35" s="855"/>
      <c r="E35" s="856"/>
      <c r="F35" s="233"/>
      <c r="G35" s="234"/>
      <c r="H35" s="218"/>
      <c r="I35" s="857"/>
      <c r="J35" s="858"/>
      <c r="K35" s="859"/>
      <c r="L35" s="226"/>
      <c r="M35" s="222"/>
      <c r="N35" s="222"/>
      <c r="O35" s="222"/>
      <c r="P35" s="608"/>
      <c r="Q35" s="609" t="s">
        <v>629</v>
      </c>
      <c r="R35" s="204"/>
      <c r="S35" s="222"/>
      <c r="T35" s="224"/>
      <c r="U35" s="225"/>
      <c r="V35" s="225"/>
      <c r="X35" s="452"/>
      <c r="Y35" s="452"/>
      <c r="Z35" s="454"/>
      <c r="AA35" s="454"/>
      <c r="AB35" s="454"/>
      <c r="AC35" s="454"/>
      <c r="AD35" s="454"/>
      <c r="AE35" s="454"/>
      <c r="AF35" s="453"/>
      <c r="AG35" s="453"/>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4"/>
      <c r="CN35" s="454"/>
    </row>
    <row r="36" spans="1:92" s="217" customFormat="1" ht="15.75" customHeight="1" x14ac:dyDescent="0.25">
      <c r="A36" s="214"/>
      <c r="B36" s="218"/>
      <c r="C36" s="857"/>
      <c r="D36" s="858"/>
      <c r="E36" s="859"/>
      <c r="F36" s="236"/>
      <c r="G36" s="237"/>
      <c r="H36" s="238"/>
      <c r="I36" s="860"/>
      <c r="J36" s="861"/>
      <c r="K36" s="862"/>
      <c r="L36" s="239"/>
      <c r="M36" s="222"/>
      <c r="N36" s="222"/>
      <c r="O36" s="222"/>
      <c r="P36" s="608"/>
      <c r="Q36" s="609" t="s">
        <v>630</v>
      </c>
      <c r="R36" s="204"/>
      <c r="S36" s="222"/>
      <c r="T36" s="222"/>
      <c r="U36" s="231"/>
      <c r="V36" s="231"/>
      <c r="X36" s="452"/>
      <c r="Y36" s="452"/>
      <c r="Z36" s="454"/>
      <c r="AA36" s="454"/>
      <c r="AB36" s="454"/>
      <c r="AC36" s="454"/>
      <c r="AD36" s="454"/>
      <c r="AE36" s="454"/>
      <c r="AF36" s="453"/>
      <c r="AG36" s="453"/>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4"/>
      <c r="BT36" s="454"/>
      <c r="BU36" s="454"/>
      <c r="BV36" s="454"/>
      <c r="BW36" s="454"/>
      <c r="BX36" s="454"/>
      <c r="BY36" s="454"/>
      <c r="BZ36" s="454"/>
      <c r="CA36" s="454"/>
      <c r="CB36" s="454"/>
      <c r="CC36" s="454"/>
      <c r="CD36" s="454"/>
      <c r="CE36" s="454"/>
      <c r="CF36" s="454"/>
      <c r="CG36" s="454"/>
      <c r="CH36" s="454"/>
      <c r="CI36" s="454"/>
      <c r="CJ36" s="454"/>
      <c r="CK36" s="454"/>
      <c r="CL36" s="454"/>
      <c r="CM36" s="454"/>
      <c r="CN36" s="454"/>
    </row>
    <row r="37" spans="1:92" s="217" customFormat="1" ht="15.75" customHeight="1" x14ac:dyDescent="0.25">
      <c r="A37" s="214"/>
      <c r="B37" s="218"/>
      <c r="C37" s="860"/>
      <c r="D37" s="861"/>
      <c r="E37" s="862"/>
      <c r="F37" s="236"/>
      <c r="G37" s="237"/>
      <c r="H37" s="238"/>
      <c r="I37" s="860"/>
      <c r="J37" s="861"/>
      <c r="K37" s="862"/>
      <c r="L37" s="239"/>
      <c r="M37" s="222"/>
      <c r="N37" s="222"/>
      <c r="O37" s="222"/>
      <c r="P37" s="604"/>
      <c r="Q37" s="609" t="s">
        <v>631</v>
      </c>
      <c r="R37" s="204"/>
      <c r="S37" s="222"/>
      <c r="T37" s="222"/>
      <c r="U37" s="231"/>
      <c r="V37" s="231"/>
      <c r="X37" s="452"/>
      <c r="Y37" s="452"/>
      <c r="Z37" s="454"/>
      <c r="AA37" s="454"/>
      <c r="AB37" s="454"/>
      <c r="AC37" s="454"/>
      <c r="AD37" s="454"/>
      <c r="AE37" s="454"/>
      <c r="AF37" s="453"/>
      <c r="AG37" s="453"/>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c r="BX37" s="454"/>
      <c r="BY37" s="454"/>
      <c r="BZ37" s="454"/>
      <c r="CA37" s="454"/>
      <c r="CB37" s="454"/>
      <c r="CC37" s="454"/>
      <c r="CD37" s="454"/>
      <c r="CE37" s="454"/>
      <c r="CF37" s="454"/>
      <c r="CG37" s="454"/>
      <c r="CH37" s="454"/>
      <c r="CI37" s="454"/>
      <c r="CJ37" s="454"/>
      <c r="CK37" s="454"/>
      <c r="CL37" s="454"/>
      <c r="CM37" s="454"/>
      <c r="CN37" s="454"/>
    </row>
    <row r="38" spans="1:92" s="217" customFormat="1" x14ac:dyDescent="0.25">
      <c r="A38" s="214"/>
      <c r="B38" s="218"/>
      <c r="C38" s="860"/>
      <c r="D38" s="861"/>
      <c r="E38" s="862"/>
      <c r="F38" s="239"/>
      <c r="G38" s="240"/>
      <c r="H38" s="218"/>
      <c r="I38" s="860"/>
      <c r="J38" s="861"/>
      <c r="K38" s="862"/>
      <c r="L38" s="220"/>
      <c r="M38" s="222"/>
      <c r="N38" s="222"/>
      <c r="O38" s="222"/>
      <c r="P38" s="605"/>
      <c r="Q38" s="609" t="s">
        <v>632</v>
      </c>
      <c r="R38" s="204"/>
      <c r="S38" s="222"/>
      <c r="T38" s="222"/>
      <c r="U38" s="231"/>
      <c r="V38" s="231"/>
      <c r="X38" s="452"/>
      <c r="Y38" s="452"/>
      <c r="Z38" s="454"/>
      <c r="AA38" s="454"/>
      <c r="AB38" s="454"/>
      <c r="AC38" s="454"/>
      <c r="AD38" s="454"/>
      <c r="AE38" s="454"/>
      <c r="AF38" s="453"/>
      <c r="AG38" s="453"/>
      <c r="AH38" s="454"/>
      <c r="AI38" s="454"/>
      <c r="AJ38" s="454"/>
      <c r="AK38" s="454"/>
      <c r="AL38" s="454"/>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454"/>
      <c r="CG38" s="454"/>
      <c r="CH38" s="454"/>
      <c r="CI38" s="454"/>
      <c r="CJ38" s="454"/>
      <c r="CK38" s="454"/>
      <c r="CL38" s="454"/>
      <c r="CM38" s="454"/>
      <c r="CN38" s="454"/>
    </row>
    <row r="39" spans="1:92" s="217" customFormat="1" ht="6.95" customHeight="1" x14ac:dyDescent="0.25">
      <c r="A39" s="214"/>
      <c r="B39" s="218"/>
      <c r="C39" s="860"/>
      <c r="D39" s="861"/>
      <c r="E39" s="862"/>
      <c r="F39" s="233"/>
      <c r="G39" s="234"/>
      <c r="H39" s="218"/>
      <c r="I39" s="860"/>
      <c r="J39" s="861"/>
      <c r="K39" s="862"/>
      <c r="L39" s="220"/>
      <c r="M39" s="222"/>
      <c r="N39" s="222"/>
      <c r="O39" s="222"/>
      <c r="P39" s="53"/>
      <c r="Q39" s="609" t="s">
        <v>633</v>
      </c>
      <c r="R39" s="204"/>
      <c r="S39" s="222"/>
      <c r="T39" s="222"/>
      <c r="U39" s="231"/>
      <c r="V39" s="231"/>
      <c r="X39" s="452"/>
      <c r="Y39" s="452"/>
      <c r="Z39" s="454"/>
      <c r="AA39" s="454"/>
      <c r="AB39" s="454"/>
      <c r="AC39" s="454"/>
      <c r="AD39" s="454"/>
      <c r="AE39" s="454"/>
      <c r="AF39" s="453"/>
      <c r="AG39" s="453"/>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4"/>
      <c r="BN39" s="454"/>
      <c r="BO39" s="454"/>
      <c r="BP39" s="454"/>
      <c r="BQ39" s="454"/>
      <c r="BR39" s="454"/>
      <c r="BS39" s="454"/>
      <c r="BT39" s="454"/>
      <c r="BU39" s="454"/>
      <c r="BV39" s="454"/>
      <c r="BW39" s="454"/>
      <c r="BX39" s="454"/>
      <c r="BY39" s="454"/>
      <c r="BZ39" s="454"/>
      <c r="CA39" s="454"/>
      <c r="CB39" s="454"/>
      <c r="CC39" s="454"/>
      <c r="CD39" s="454"/>
      <c r="CE39" s="454"/>
      <c r="CF39" s="454"/>
      <c r="CG39" s="454"/>
      <c r="CH39" s="454"/>
      <c r="CI39" s="454"/>
      <c r="CJ39" s="454"/>
      <c r="CK39" s="454"/>
      <c r="CL39" s="454"/>
      <c r="CM39" s="454"/>
      <c r="CN39" s="454"/>
    </row>
    <row r="40" spans="1:92" s="217" customFormat="1" ht="13.5" customHeight="1" x14ac:dyDescent="0.25">
      <c r="A40" s="214"/>
      <c r="B40" s="218"/>
      <c r="C40" s="860"/>
      <c r="D40" s="861"/>
      <c r="E40" s="862"/>
      <c r="F40" s="233"/>
      <c r="G40" s="234"/>
      <c r="H40" s="218"/>
      <c r="I40" s="860"/>
      <c r="J40" s="861"/>
      <c r="K40" s="862"/>
      <c r="L40" s="220"/>
      <c r="M40" s="214"/>
      <c r="N40" s="222"/>
      <c r="O40" s="222"/>
      <c r="P40" s="606"/>
      <c r="Q40" s="609" t="s">
        <v>634</v>
      </c>
      <c r="R40" s="204"/>
      <c r="S40" s="222"/>
      <c r="T40" s="222"/>
      <c r="U40" s="231"/>
      <c r="V40" s="231"/>
      <c r="X40" s="452"/>
      <c r="Y40" s="452"/>
      <c r="Z40" s="454"/>
      <c r="AA40" s="454"/>
      <c r="AB40" s="454"/>
      <c r="AC40" s="454"/>
      <c r="AD40" s="454"/>
      <c r="AE40" s="454"/>
      <c r="AF40" s="453"/>
      <c r="AG40" s="453"/>
      <c r="AH40" s="454"/>
      <c r="AI40" s="454"/>
      <c r="AJ40" s="454"/>
      <c r="AK40" s="454"/>
      <c r="AL40" s="454"/>
      <c r="AM40" s="454"/>
      <c r="AN40" s="454"/>
      <c r="AO40" s="454"/>
      <c r="AP40" s="454"/>
      <c r="AQ40" s="454"/>
      <c r="AR40" s="454"/>
      <c r="AS40" s="454"/>
      <c r="AT40" s="454"/>
      <c r="AU40" s="454"/>
      <c r="AV40" s="454"/>
      <c r="AW40" s="454"/>
      <c r="AX40" s="454"/>
      <c r="AY40" s="454"/>
      <c r="AZ40" s="454"/>
      <c r="BA40" s="454"/>
      <c r="BB40" s="454"/>
      <c r="BC40" s="454"/>
      <c r="BD40" s="454"/>
      <c r="BE40" s="454"/>
      <c r="BF40" s="454"/>
      <c r="BG40" s="454"/>
      <c r="BH40" s="454"/>
      <c r="BI40" s="454"/>
      <c r="BJ40" s="454"/>
      <c r="BK40" s="454"/>
      <c r="BL40" s="454"/>
      <c r="BM40" s="454"/>
      <c r="BN40" s="454"/>
      <c r="BO40" s="454"/>
      <c r="BP40" s="454"/>
      <c r="BQ40" s="454"/>
      <c r="BR40" s="454"/>
      <c r="BS40" s="454"/>
      <c r="BT40" s="454"/>
      <c r="BU40" s="454"/>
      <c r="BV40" s="454"/>
      <c r="BW40" s="454"/>
      <c r="BX40" s="454"/>
      <c r="BY40" s="454"/>
      <c r="BZ40" s="454"/>
      <c r="CA40" s="454"/>
      <c r="CB40" s="454"/>
      <c r="CC40" s="454"/>
      <c r="CD40" s="454"/>
      <c r="CE40" s="454"/>
      <c r="CF40" s="454"/>
      <c r="CG40" s="454"/>
      <c r="CH40" s="454"/>
      <c r="CI40" s="454"/>
      <c r="CJ40" s="454"/>
      <c r="CK40" s="454"/>
      <c r="CL40" s="454"/>
      <c r="CM40" s="454"/>
      <c r="CN40" s="454"/>
    </row>
    <row r="41" spans="1:92" s="217" customFormat="1" x14ac:dyDescent="0.25">
      <c r="A41" s="214"/>
      <c r="B41" s="218"/>
      <c r="C41" s="860"/>
      <c r="D41" s="861"/>
      <c r="E41" s="862"/>
      <c r="F41" s="233"/>
      <c r="G41" s="234"/>
      <c r="H41" s="218"/>
      <c r="I41" s="860"/>
      <c r="J41" s="861"/>
      <c r="K41" s="862"/>
      <c r="L41" s="220"/>
      <c r="M41" s="222"/>
      <c r="N41" s="222"/>
      <c r="O41" s="222"/>
      <c r="P41" s="606"/>
      <c r="Q41" s="609" t="s">
        <v>635</v>
      </c>
      <c r="R41" s="204"/>
      <c r="S41" s="222"/>
      <c r="T41" s="222"/>
      <c r="U41" s="231"/>
      <c r="V41" s="231"/>
      <c r="X41" s="452"/>
      <c r="Y41" s="452"/>
      <c r="Z41" s="454"/>
      <c r="AA41" s="454"/>
      <c r="AB41" s="454"/>
      <c r="AC41" s="454"/>
      <c r="AD41" s="454"/>
      <c r="AE41" s="454"/>
      <c r="AF41" s="453"/>
      <c r="AG41" s="453"/>
      <c r="AH41" s="454"/>
      <c r="AI41" s="454"/>
      <c r="AJ41" s="454"/>
      <c r="AK41" s="454"/>
      <c r="AL41" s="454"/>
      <c r="AM41" s="454"/>
      <c r="AN41" s="454"/>
      <c r="AO41" s="454"/>
      <c r="AP41" s="454"/>
      <c r="AQ41" s="454"/>
      <c r="AR41" s="454"/>
      <c r="AS41" s="454"/>
      <c r="AT41" s="454"/>
      <c r="AU41" s="454"/>
      <c r="AV41" s="454"/>
      <c r="AW41" s="454"/>
      <c r="AX41" s="454"/>
      <c r="AY41" s="454"/>
      <c r="AZ41" s="454"/>
      <c r="BA41" s="454"/>
      <c r="BB41" s="454"/>
      <c r="BC41" s="454"/>
      <c r="BD41" s="454"/>
      <c r="BE41" s="454"/>
      <c r="BF41" s="454"/>
      <c r="BG41" s="454"/>
      <c r="BH41" s="454"/>
      <c r="BI41" s="454"/>
      <c r="BJ41" s="454"/>
      <c r="BK41" s="454"/>
      <c r="BL41" s="454"/>
      <c r="BM41" s="454"/>
      <c r="BN41" s="454"/>
      <c r="BO41" s="454"/>
      <c r="BP41" s="454"/>
      <c r="BQ41" s="454"/>
      <c r="BR41" s="454"/>
      <c r="BS41" s="454"/>
      <c r="BT41" s="454"/>
      <c r="BU41" s="454"/>
      <c r="BV41" s="454"/>
      <c r="BW41" s="454"/>
      <c r="BX41" s="454"/>
      <c r="BY41" s="454"/>
      <c r="BZ41" s="454"/>
      <c r="CA41" s="454"/>
      <c r="CB41" s="454"/>
      <c r="CC41" s="454"/>
      <c r="CD41" s="454"/>
      <c r="CE41" s="454"/>
      <c r="CF41" s="454"/>
      <c r="CG41" s="454"/>
      <c r="CH41" s="454"/>
      <c r="CI41" s="454"/>
      <c r="CJ41" s="454"/>
      <c r="CK41" s="454"/>
      <c r="CL41" s="454"/>
      <c r="CM41" s="454"/>
      <c r="CN41" s="454"/>
    </row>
    <row r="42" spans="1:92" s="217" customFormat="1" ht="15" customHeight="1" x14ac:dyDescent="0.25">
      <c r="A42" s="214"/>
      <c r="B42" s="218"/>
      <c r="C42" s="860"/>
      <c r="D42" s="861"/>
      <c r="E42" s="862"/>
      <c r="F42" s="233"/>
      <c r="G42" s="234"/>
      <c r="H42" s="218"/>
      <c r="I42" s="860"/>
      <c r="J42" s="861"/>
      <c r="K42" s="862"/>
      <c r="L42" s="220"/>
      <c r="M42" s="222"/>
      <c r="N42" s="222"/>
      <c r="O42" s="222"/>
      <c r="P42" s="606"/>
      <c r="Q42" s="609" t="s">
        <v>636</v>
      </c>
      <c r="R42" s="204"/>
      <c r="S42" s="222"/>
      <c r="T42" s="222"/>
      <c r="U42" s="231"/>
      <c r="V42" s="231"/>
      <c r="X42" s="452"/>
      <c r="Y42" s="452"/>
      <c r="Z42" s="454"/>
      <c r="AA42" s="454"/>
      <c r="AB42" s="454"/>
      <c r="AC42" s="454"/>
      <c r="AD42" s="454"/>
      <c r="AE42" s="454"/>
      <c r="AF42" s="453"/>
      <c r="AG42" s="453"/>
      <c r="AH42" s="454"/>
      <c r="AI42" s="454"/>
      <c r="AJ42" s="454"/>
      <c r="AK42" s="454"/>
      <c r="AL42" s="454"/>
      <c r="AM42" s="454"/>
      <c r="AN42" s="454"/>
      <c r="AO42" s="454"/>
      <c r="AP42" s="454"/>
      <c r="AQ42" s="454"/>
      <c r="AR42" s="454"/>
      <c r="AS42" s="454"/>
      <c r="AT42" s="454"/>
      <c r="AU42" s="454"/>
      <c r="AV42" s="454"/>
      <c r="AW42" s="454"/>
      <c r="AX42" s="454"/>
      <c r="AY42" s="454"/>
      <c r="AZ42" s="454"/>
      <c r="BA42" s="454"/>
      <c r="BB42" s="454"/>
      <c r="BC42" s="454"/>
      <c r="BD42" s="454"/>
      <c r="BE42" s="454"/>
      <c r="BF42" s="454"/>
      <c r="BG42" s="454"/>
      <c r="BH42" s="454"/>
      <c r="BI42" s="454"/>
      <c r="BJ42" s="454"/>
      <c r="BK42" s="454"/>
      <c r="BL42" s="454"/>
      <c r="BM42" s="454"/>
      <c r="BN42" s="454"/>
      <c r="BO42" s="454"/>
      <c r="BP42" s="454"/>
      <c r="BQ42" s="454"/>
      <c r="BR42" s="454"/>
      <c r="BS42" s="454"/>
      <c r="BT42" s="454"/>
      <c r="BU42" s="454"/>
      <c r="BV42" s="454"/>
      <c r="BW42" s="454"/>
      <c r="BX42" s="454"/>
      <c r="BY42" s="454"/>
      <c r="BZ42" s="454"/>
      <c r="CA42" s="454"/>
      <c r="CB42" s="454"/>
      <c r="CC42" s="454"/>
      <c r="CD42" s="454"/>
      <c r="CE42" s="454"/>
      <c r="CF42" s="454"/>
      <c r="CG42" s="454"/>
      <c r="CH42" s="454"/>
      <c r="CI42" s="454"/>
      <c r="CJ42" s="454"/>
      <c r="CK42" s="454"/>
      <c r="CL42" s="454"/>
      <c r="CM42" s="454"/>
      <c r="CN42" s="454"/>
    </row>
    <row r="43" spans="1:92" s="217" customFormat="1" ht="6.95" customHeight="1" x14ac:dyDescent="0.25">
      <c r="A43" s="214"/>
      <c r="B43" s="218"/>
      <c r="C43" s="863"/>
      <c r="D43" s="864"/>
      <c r="E43" s="865"/>
      <c r="F43" s="233"/>
      <c r="G43" s="234"/>
      <c r="H43" s="218"/>
      <c r="I43" s="863"/>
      <c r="J43" s="864"/>
      <c r="K43" s="865"/>
      <c r="L43" s="220"/>
      <c r="M43" s="222"/>
      <c r="N43" s="222"/>
      <c r="O43" s="222"/>
      <c r="P43" s="606"/>
      <c r="Q43" s="609" t="s">
        <v>637</v>
      </c>
      <c r="R43" s="204"/>
      <c r="S43" s="222"/>
      <c r="T43" s="222"/>
      <c r="U43" s="231"/>
      <c r="V43" s="231"/>
      <c r="X43" s="452"/>
      <c r="Y43" s="452"/>
      <c r="Z43" s="454"/>
      <c r="AA43" s="454"/>
      <c r="AB43" s="454"/>
      <c r="AC43" s="454"/>
      <c r="AD43" s="454"/>
      <c r="AE43" s="454"/>
      <c r="AF43" s="453"/>
      <c r="AG43" s="453"/>
      <c r="AH43" s="454"/>
      <c r="AI43" s="454"/>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454"/>
      <c r="BI43" s="454"/>
      <c r="BJ43" s="454"/>
      <c r="BK43" s="454"/>
      <c r="BL43" s="454"/>
      <c r="BM43" s="454"/>
      <c r="BN43" s="454"/>
      <c r="BO43" s="454"/>
      <c r="BP43" s="454"/>
      <c r="BQ43" s="454"/>
      <c r="BR43" s="454"/>
      <c r="BS43" s="454"/>
      <c r="BT43" s="454"/>
      <c r="BU43" s="454"/>
      <c r="BV43" s="454"/>
      <c r="BW43" s="454"/>
      <c r="BX43" s="454"/>
      <c r="BY43" s="454"/>
      <c r="BZ43" s="454"/>
      <c r="CA43" s="454"/>
      <c r="CB43" s="454"/>
      <c r="CC43" s="454"/>
      <c r="CD43" s="454"/>
      <c r="CE43" s="454"/>
      <c r="CF43" s="454"/>
      <c r="CG43" s="454"/>
      <c r="CH43" s="454"/>
      <c r="CI43" s="454"/>
      <c r="CJ43" s="454"/>
      <c r="CK43" s="454"/>
      <c r="CL43" s="454"/>
      <c r="CM43" s="454"/>
      <c r="CN43" s="454"/>
    </row>
    <row r="44" spans="1:92" s="217" customFormat="1" ht="6.95" customHeight="1" x14ac:dyDescent="0.25">
      <c r="A44" s="214"/>
      <c r="B44" s="218"/>
      <c r="C44" s="902"/>
      <c r="D44" s="902"/>
      <c r="E44" s="902"/>
      <c r="F44" s="226"/>
      <c r="G44" s="462"/>
      <c r="H44" s="238"/>
      <c r="I44" s="235"/>
      <c r="J44" s="235"/>
      <c r="K44" s="235"/>
      <c r="L44" s="236"/>
      <c r="M44" s="222"/>
      <c r="N44" s="222"/>
      <c r="O44" s="222"/>
      <c r="P44" s="607"/>
      <c r="Q44" s="609" t="s">
        <v>213</v>
      </c>
      <c r="R44" s="204"/>
      <c r="S44" s="222"/>
      <c r="T44" s="222"/>
      <c r="U44" s="231"/>
      <c r="V44" s="231"/>
      <c r="X44" s="452"/>
      <c r="Y44" s="452"/>
      <c r="Z44" s="454"/>
      <c r="AA44" s="454"/>
      <c r="AB44" s="454"/>
      <c r="AC44" s="454"/>
      <c r="AD44" s="454"/>
      <c r="AE44" s="454"/>
      <c r="AF44" s="453"/>
      <c r="AG44" s="453"/>
      <c r="AH44" s="454"/>
      <c r="AI44" s="454"/>
      <c r="AJ44" s="454"/>
      <c r="AK44" s="454"/>
      <c r="AL44" s="454"/>
      <c r="AM44" s="454"/>
      <c r="AN44" s="454"/>
      <c r="AO44" s="454"/>
      <c r="AP44" s="454"/>
      <c r="AQ44" s="454"/>
      <c r="AR44" s="454"/>
      <c r="AS44" s="454"/>
      <c r="AT44" s="454"/>
      <c r="AU44" s="454"/>
      <c r="AV44" s="454"/>
      <c r="AW44" s="454"/>
      <c r="AX44" s="454"/>
      <c r="AY44" s="454"/>
      <c r="AZ44" s="454"/>
      <c r="BA44" s="454"/>
      <c r="BB44" s="454"/>
      <c r="BC44" s="454"/>
      <c r="BD44" s="454"/>
      <c r="BE44" s="454"/>
      <c r="BF44" s="454"/>
      <c r="BG44" s="454"/>
      <c r="BH44" s="454"/>
      <c r="BI44" s="454"/>
      <c r="BJ44" s="454"/>
      <c r="BK44" s="454"/>
      <c r="BL44" s="454"/>
      <c r="BM44" s="454"/>
      <c r="BN44" s="454"/>
      <c r="BO44" s="454"/>
      <c r="BP44" s="454"/>
      <c r="BQ44" s="454"/>
      <c r="BR44" s="454"/>
      <c r="BS44" s="454"/>
      <c r="BT44" s="454"/>
      <c r="BU44" s="454"/>
      <c r="BV44" s="454"/>
      <c r="BW44" s="454"/>
      <c r="BX44" s="454"/>
      <c r="BY44" s="454"/>
      <c r="BZ44" s="454"/>
      <c r="CA44" s="454"/>
      <c r="CB44" s="454"/>
      <c r="CC44" s="454"/>
      <c r="CD44" s="454"/>
      <c r="CE44" s="454"/>
      <c r="CF44" s="454"/>
      <c r="CG44" s="454"/>
      <c r="CH44" s="454"/>
      <c r="CI44" s="454"/>
      <c r="CJ44" s="454"/>
      <c r="CK44" s="454"/>
      <c r="CL44" s="454"/>
      <c r="CM44" s="454"/>
      <c r="CN44" s="454"/>
    </row>
    <row r="45" spans="1:92" s="217" customFormat="1" ht="6.95" customHeight="1" x14ac:dyDescent="0.25">
      <c r="A45" s="214"/>
      <c r="B45" s="218"/>
      <c r="C45" s="243"/>
      <c r="D45" s="243"/>
      <c r="E45" s="243"/>
      <c r="F45" s="242"/>
      <c r="G45" s="222"/>
      <c r="H45" s="244"/>
      <c r="I45" s="516"/>
      <c r="J45" s="124"/>
      <c r="K45" s="124"/>
      <c r="L45" s="245"/>
      <c r="M45" s="214"/>
      <c r="N45" s="214"/>
      <c r="O45" s="214"/>
      <c r="P45" s="607"/>
      <c r="Q45" s="609" t="s">
        <v>638</v>
      </c>
      <c r="R45" s="248"/>
      <c r="S45" s="214"/>
      <c r="T45" s="224"/>
      <c r="U45" s="225"/>
      <c r="V45" s="225"/>
      <c r="X45" s="452"/>
      <c r="Y45" s="452"/>
      <c r="Z45" s="454"/>
      <c r="AA45" s="454"/>
      <c r="AB45" s="454"/>
      <c r="AC45" s="454"/>
      <c r="AD45" s="454"/>
      <c r="AE45" s="454"/>
      <c r="AF45" s="453"/>
      <c r="AG45" s="453"/>
      <c r="AH45" s="454"/>
      <c r="AI45" s="454"/>
      <c r="AJ45" s="454"/>
      <c r="AK45" s="454"/>
      <c r="AL45" s="454"/>
      <c r="AM45" s="454"/>
      <c r="AN45" s="454"/>
      <c r="AO45" s="454"/>
      <c r="AP45" s="454"/>
      <c r="AQ45" s="454"/>
      <c r="AR45" s="454"/>
      <c r="AS45" s="454"/>
      <c r="AT45" s="454"/>
      <c r="AU45" s="454"/>
      <c r="AV45" s="454"/>
      <c r="AW45" s="454"/>
      <c r="AX45" s="454"/>
      <c r="AY45" s="454"/>
      <c r="AZ45" s="454"/>
      <c r="BA45" s="454"/>
      <c r="BB45" s="454"/>
      <c r="BC45" s="454"/>
      <c r="BD45" s="454"/>
      <c r="BE45" s="454"/>
      <c r="BF45" s="454"/>
      <c r="BG45" s="454"/>
      <c r="BH45" s="454"/>
      <c r="BI45" s="454"/>
      <c r="BJ45" s="454"/>
      <c r="BK45" s="454"/>
      <c r="BL45" s="454"/>
      <c r="BM45" s="454"/>
      <c r="BN45" s="454"/>
      <c r="BO45" s="454"/>
      <c r="BP45" s="454"/>
      <c r="BQ45" s="454"/>
      <c r="BR45" s="454"/>
      <c r="BS45" s="454"/>
      <c r="BT45" s="454"/>
      <c r="BU45" s="454"/>
      <c r="BV45" s="454"/>
      <c r="BW45" s="454"/>
      <c r="BX45" s="454"/>
      <c r="BY45" s="454"/>
      <c r="BZ45" s="454"/>
      <c r="CA45" s="454"/>
      <c r="CB45" s="454"/>
      <c r="CC45" s="454"/>
      <c r="CD45" s="454"/>
      <c r="CE45" s="454"/>
      <c r="CF45" s="454"/>
      <c r="CG45" s="454"/>
      <c r="CH45" s="454"/>
      <c r="CI45" s="454"/>
      <c r="CJ45" s="454"/>
      <c r="CK45" s="454"/>
      <c r="CL45" s="454"/>
      <c r="CM45" s="454"/>
      <c r="CN45" s="454"/>
    </row>
    <row r="46" spans="1:92" s="214" customFormat="1" ht="15" customHeight="1" x14ac:dyDescent="0.25">
      <c r="B46" s="838" t="s">
        <v>584</v>
      </c>
      <c r="C46" s="839"/>
      <c r="D46" s="903"/>
      <c r="E46" s="827"/>
      <c r="F46" s="233"/>
      <c r="G46" s="234"/>
      <c r="H46" s="838" t="s">
        <v>587</v>
      </c>
      <c r="I46" s="839"/>
      <c r="J46" s="903"/>
      <c r="K46" s="827"/>
      <c r="L46" s="247"/>
      <c r="M46" s="229"/>
      <c r="P46" s="606"/>
      <c r="Q46" s="609" t="s">
        <v>639</v>
      </c>
      <c r="R46" s="248"/>
      <c r="T46" s="224"/>
      <c r="U46" s="224"/>
      <c r="V46" s="224"/>
      <c r="X46" s="452"/>
      <c r="Y46" s="452"/>
      <c r="Z46" s="454"/>
      <c r="AA46" s="454"/>
      <c r="AB46" s="454"/>
      <c r="AC46" s="454"/>
      <c r="AD46" s="454"/>
      <c r="AE46" s="454"/>
      <c r="AF46" s="453"/>
      <c r="AG46" s="453"/>
      <c r="AH46" s="454"/>
      <c r="AI46" s="454"/>
      <c r="AJ46" s="454"/>
      <c r="AK46" s="454"/>
      <c r="AL46" s="454"/>
      <c r="AM46" s="454"/>
      <c r="AN46" s="454"/>
      <c r="AO46" s="454"/>
      <c r="AP46" s="454"/>
      <c r="AQ46" s="454"/>
      <c r="AR46" s="454"/>
      <c r="AS46" s="454"/>
      <c r="AT46" s="454"/>
      <c r="AU46" s="454"/>
      <c r="AV46" s="454"/>
      <c r="AW46" s="454"/>
      <c r="AX46" s="454"/>
      <c r="AY46" s="454"/>
      <c r="AZ46" s="454"/>
      <c r="BA46" s="454"/>
      <c r="BB46" s="454"/>
      <c r="BC46" s="454"/>
      <c r="BD46" s="454"/>
      <c r="BE46" s="454"/>
      <c r="BF46" s="454"/>
      <c r="BG46" s="454"/>
      <c r="BH46" s="454"/>
      <c r="BI46" s="454"/>
      <c r="BJ46" s="454"/>
      <c r="BK46" s="454"/>
      <c r="BL46" s="454"/>
      <c r="BM46" s="454"/>
      <c r="BN46" s="454"/>
      <c r="BO46" s="454"/>
      <c r="BP46" s="454"/>
      <c r="BQ46" s="454"/>
      <c r="BR46" s="454"/>
      <c r="BS46" s="454"/>
      <c r="BT46" s="454"/>
      <c r="BU46" s="454"/>
      <c r="BV46" s="454"/>
      <c r="BW46" s="454"/>
      <c r="BX46" s="454"/>
      <c r="BY46" s="454"/>
      <c r="BZ46" s="454"/>
      <c r="CA46" s="454"/>
      <c r="CB46" s="454"/>
      <c r="CC46" s="454"/>
      <c r="CD46" s="454"/>
      <c r="CE46" s="454"/>
      <c r="CF46" s="454"/>
      <c r="CG46" s="454"/>
      <c r="CH46" s="454"/>
      <c r="CI46" s="454"/>
      <c r="CJ46" s="454"/>
      <c r="CK46" s="454"/>
      <c r="CL46" s="454"/>
      <c r="CM46" s="454"/>
      <c r="CN46" s="454"/>
    </row>
    <row r="47" spans="1:92" ht="6.95" customHeight="1" x14ac:dyDescent="0.25">
      <c r="A47" s="214"/>
      <c r="B47" s="218"/>
      <c r="C47" s="235"/>
      <c r="D47" s="241"/>
      <c r="E47" s="241"/>
      <c r="F47" s="233"/>
      <c r="G47" s="250"/>
      <c r="H47" s="218"/>
      <c r="I47" s="235"/>
      <c r="J47" s="241"/>
      <c r="K47" s="241"/>
      <c r="L47" s="251"/>
      <c r="M47" s="202"/>
      <c r="N47" s="202"/>
      <c r="O47" s="202"/>
      <c r="P47" s="450"/>
      <c r="Q47" s="450" t="s">
        <v>0</v>
      </c>
      <c r="R47" s="450"/>
      <c r="S47" s="248"/>
      <c r="T47" s="248"/>
      <c r="U47" s="249"/>
      <c r="W47" s="254"/>
      <c r="X47" s="95"/>
      <c r="Y47" s="95"/>
      <c r="AA47" s="452"/>
      <c r="AB47" s="452"/>
      <c r="AI47" s="453"/>
      <c r="AJ47" s="453"/>
    </row>
    <row r="48" spans="1:92" s="58" customFormat="1" ht="15" customHeight="1" x14ac:dyDescent="0.25">
      <c r="A48" s="214"/>
      <c r="B48" s="838" t="s">
        <v>585</v>
      </c>
      <c r="C48" s="839"/>
      <c r="D48" s="826"/>
      <c r="E48" s="827"/>
      <c r="F48" s="515"/>
      <c r="G48" s="252"/>
      <c r="H48" s="533"/>
      <c r="I48" s="246" t="s">
        <v>214</v>
      </c>
      <c r="J48" s="826"/>
      <c r="K48" s="827"/>
      <c r="L48" s="517"/>
      <c r="N48" s="257"/>
      <c r="O48" s="257"/>
      <c r="P48" s="450" t="s">
        <v>215</v>
      </c>
      <c r="Q48" s="450" t="s">
        <v>0</v>
      </c>
      <c r="R48" s="450" t="s">
        <v>32</v>
      </c>
      <c r="S48" s="248"/>
      <c r="T48" s="248"/>
      <c r="U48" s="249"/>
      <c r="W48" s="254"/>
      <c r="X48" s="95"/>
      <c r="Y48" s="95"/>
      <c r="Z48" s="55"/>
      <c r="AA48" s="452"/>
      <c r="AB48" s="452"/>
      <c r="AC48" s="55"/>
      <c r="AD48" s="55"/>
      <c r="AE48" s="55"/>
      <c r="AF48" s="55"/>
      <c r="AG48" s="55"/>
      <c r="AH48" s="55"/>
      <c r="AI48" s="453"/>
      <c r="AJ48" s="453"/>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row>
    <row r="49" spans="1:92" s="58" customFormat="1" ht="6.95" customHeight="1" x14ac:dyDescent="0.25">
      <c r="B49" s="520"/>
      <c r="C49" s="235"/>
      <c r="D49" s="243"/>
      <c r="E49" s="243"/>
      <c r="F49" s="529"/>
      <c r="G49" s="253"/>
      <c r="H49" s="518"/>
      <c r="I49" s="516"/>
      <c r="J49" s="516"/>
      <c r="K49" s="516"/>
      <c r="L49" s="519"/>
      <c r="N49" s="209"/>
      <c r="O49" s="209"/>
      <c r="P49" t="s">
        <v>216</v>
      </c>
      <c r="Q49" t="s">
        <v>217</v>
      </c>
      <c r="R49" s="451" t="str">
        <f t="shared" ref="R49:R80" si="0">CONCATENATE(P49,","," ",Q49)</f>
        <v>Abidjan, Côte d’Ivoire</v>
      </c>
      <c r="V49" s="213"/>
      <c r="W49" s="213"/>
      <c r="X49" s="55"/>
      <c r="Y49" s="55"/>
      <c r="Z49" s="55"/>
      <c r="AA49" s="55"/>
      <c r="AB49" s="55"/>
      <c r="AC49" s="55"/>
      <c r="AD49" s="453"/>
      <c r="AE49" s="453"/>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row>
    <row r="50" spans="1:92" s="58" customFormat="1" ht="15" customHeight="1" x14ac:dyDescent="0.25">
      <c r="A50" s="255"/>
      <c r="B50" s="522"/>
      <c r="C50" s="246" t="s">
        <v>586</v>
      </c>
      <c r="D50" s="836"/>
      <c r="E50" s="837"/>
      <c r="F50" s="524"/>
      <c r="H50" s="520"/>
      <c r="I50" s="246" t="s">
        <v>73</v>
      </c>
      <c r="J50" s="842"/>
      <c r="K50" s="843"/>
      <c r="L50" s="521"/>
      <c r="M50" s="254"/>
      <c r="N50" s="232"/>
      <c r="O50" s="232"/>
      <c r="P50" t="s">
        <v>218</v>
      </c>
      <c r="Q50" t="s">
        <v>219</v>
      </c>
      <c r="R50" s="451" t="str">
        <f t="shared" si="0"/>
        <v>Abu Dhabi, United Arab Emirates</v>
      </c>
      <c r="X50" s="55"/>
      <c r="Y50" s="55"/>
      <c r="Z50" s="55"/>
      <c r="AA50" s="55"/>
      <c r="AB50" s="55"/>
      <c r="AC50" s="55"/>
      <c r="AD50" s="453"/>
      <c r="AE50" s="453"/>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row>
    <row r="51" spans="1:92" s="255" customFormat="1" ht="6.95" customHeight="1" x14ac:dyDescent="0.25">
      <c r="A51" s="58"/>
      <c r="B51" s="520"/>
      <c r="C51" s="124"/>
      <c r="D51" s="124"/>
      <c r="E51" s="124"/>
      <c r="F51" s="524"/>
      <c r="G51" s="58"/>
      <c r="H51" s="520"/>
      <c r="I51" s="844" t="s">
        <v>207</v>
      </c>
      <c r="J51" s="536"/>
      <c r="K51" s="511"/>
      <c r="L51" s="535"/>
      <c r="M51" s="536"/>
      <c r="N51" s="256"/>
      <c r="O51" s="256"/>
      <c r="P51" t="s">
        <v>220</v>
      </c>
      <c r="Q51" t="s">
        <v>221</v>
      </c>
      <c r="R51" s="451" t="str">
        <f t="shared" si="0"/>
        <v>Abuja, Nigeria</v>
      </c>
      <c r="S51" s="58"/>
      <c r="T51" s="58"/>
      <c r="U51" s="58"/>
      <c r="V51" s="58"/>
      <c r="W51" s="258"/>
      <c r="X51" s="456"/>
      <c r="Y51" s="456"/>
      <c r="Z51" s="456"/>
      <c r="AA51" s="456"/>
      <c r="AB51" s="456"/>
      <c r="AC51" s="456"/>
      <c r="AD51" s="457"/>
      <c r="AE51" s="457"/>
      <c r="AF51" s="456"/>
      <c r="AG51" s="456"/>
      <c r="AH51" s="456"/>
      <c r="AI51" s="456"/>
      <c r="AJ51" s="456"/>
      <c r="AK51" s="456"/>
      <c r="AL51" s="456"/>
      <c r="AM51" s="456"/>
      <c r="AN51" s="456"/>
      <c r="AO51" s="456"/>
      <c r="AP51" s="456"/>
      <c r="AQ51" s="456"/>
      <c r="AR51" s="456"/>
      <c r="AS51" s="456"/>
      <c r="AT51" s="456"/>
      <c r="AU51" s="456"/>
      <c r="AV51" s="456"/>
      <c r="AW51" s="456"/>
      <c r="AX51" s="456"/>
      <c r="AY51" s="456"/>
      <c r="AZ51" s="456"/>
      <c r="BA51" s="456"/>
      <c r="BB51" s="456"/>
      <c r="BC51" s="456"/>
      <c r="BD51" s="456"/>
      <c r="BE51" s="456"/>
      <c r="BF51" s="456"/>
      <c r="BG51" s="456"/>
      <c r="BH51" s="456"/>
      <c r="BI51" s="456"/>
      <c r="BJ51" s="456"/>
      <c r="BK51" s="456"/>
      <c r="BL51" s="456"/>
      <c r="BM51" s="456"/>
      <c r="BN51" s="456"/>
      <c r="BO51" s="456"/>
      <c r="BP51" s="456"/>
      <c r="BQ51" s="456"/>
      <c r="BR51" s="456"/>
      <c r="BS51" s="456"/>
      <c r="BT51" s="456"/>
      <c r="BU51" s="456"/>
      <c r="BV51" s="456"/>
      <c r="BW51" s="456"/>
      <c r="BX51" s="456"/>
      <c r="BY51" s="456"/>
      <c r="BZ51" s="456"/>
      <c r="CA51" s="456"/>
      <c r="CB51" s="456"/>
      <c r="CC51" s="456"/>
      <c r="CD51" s="456"/>
      <c r="CE51" s="456"/>
      <c r="CF51" s="456"/>
      <c r="CG51" s="456"/>
      <c r="CH51" s="456"/>
      <c r="CI51" s="456"/>
      <c r="CJ51" s="456"/>
      <c r="CK51" s="456"/>
      <c r="CL51" s="456"/>
      <c r="CM51" s="456"/>
      <c r="CN51" s="456"/>
    </row>
    <row r="52" spans="1:92" s="58" customFormat="1" ht="15" customHeight="1" x14ac:dyDescent="0.25">
      <c r="A52" s="255"/>
      <c r="B52" s="522"/>
      <c r="C52" s="246" t="s">
        <v>214</v>
      </c>
      <c r="D52" s="826"/>
      <c r="E52" s="827"/>
      <c r="F52" s="524"/>
      <c r="H52" s="522"/>
      <c r="I52" s="844"/>
      <c r="J52" s="124"/>
      <c r="K52" s="124"/>
      <c r="L52" s="523"/>
      <c r="M52" s="254"/>
      <c r="N52" s="232"/>
      <c r="O52" s="232"/>
      <c r="P52" t="s">
        <v>222</v>
      </c>
      <c r="Q52" t="s">
        <v>223</v>
      </c>
      <c r="R52" s="451" t="str">
        <f t="shared" si="0"/>
        <v>Accra, Ghana</v>
      </c>
      <c r="V52" s="213"/>
      <c r="W52" s="213"/>
      <c r="X52" s="55"/>
      <c r="Y52" s="55"/>
      <c r="Z52" s="55"/>
      <c r="AA52" s="55"/>
      <c r="AB52" s="55"/>
      <c r="AC52" s="55"/>
      <c r="AD52" s="453"/>
      <c r="AE52" s="453"/>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row>
    <row r="53" spans="1:92" ht="6.95" customHeight="1" x14ac:dyDescent="0.25">
      <c r="B53" s="520"/>
      <c r="C53" s="516"/>
      <c r="D53" s="516"/>
      <c r="E53" s="516"/>
      <c r="F53" s="530"/>
      <c r="H53" s="520"/>
      <c r="I53" s="516"/>
      <c r="J53" s="124"/>
      <c r="K53" s="124"/>
      <c r="L53" s="524"/>
      <c r="P53" t="s">
        <v>224</v>
      </c>
      <c r="Q53" t="s">
        <v>225</v>
      </c>
      <c r="R53" s="451" t="str">
        <f t="shared" si="0"/>
        <v>Addis Ababa, Ethiopia</v>
      </c>
    </row>
    <row r="54" spans="1:92" ht="15" customHeight="1" x14ac:dyDescent="0.25">
      <c r="B54" s="520"/>
      <c r="C54" s="246" t="s">
        <v>73</v>
      </c>
      <c r="D54" s="842"/>
      <c r="E54" s="843"/>
      <c r="F54" s="530"/>
      <c r="H54" s="520"/>
      <c r="I54" s="516"/>
      <c r="J54" s="124"/>
      <c r="K54" s="124"/>
      <c r="L54" s="524"/>
      <c r="P54" t="s">
        <v>226</v>
      </c>
      <c r="Q54" t="s">
        <v>227</v>
      </c>
      <c r="R54" s="451" t="str">
        <f t="shared" si="0"/>
        <v>Algiers, Algeria</v>
      </c>
    </row>
    <row r="55" spans="1:92" ht="20.100000000000001" customHeight="1" x14ac:dyDescent="0.25">
      <c r="B55" s="520"/>
      <c r="C55" s="534" t="s">
        <v>207</v>
      </c>
      <c r="D55" s="536"/>
      <c r="E55" s="511"/>
      <c r="F55" s="530"/>
      <c r="H55" s="520"/>
      <c r="I55" s="516"/>
      <c r="J55" s="124"/>
      <c r="K55" s="124"/>
      <c r="L55" s="524"/>
      <c r="P55" t="s">
        <v>228</v>
      </c>
      <c r="Q55" t="s">
        <v>229</v>
      </c>
      <c r="R55" s="451" t="str">
        <f t="shared" si="0"/>
        <v>Almaty, Kazakhstan</v>
      </c>
    </row>
    <row r="56" spans="1:92" ht="15" customHeight="1" x14ac:dyDescent="0.25">
      <c r="B56" s="838" t="s">
        <v>582</v>
      </c>
      <c r="C56" s="845"/>
      <c r="D56" s="826"/>
      <c r="E56" s="827"/>
      <c r="F56" s="530"/>
      <c r="H56" s="525"/>
      <c r="I56" s="516"/>
      <c r="J56" s="124"/>
      <c r="K56" s="124"/>
      <c r="L56" s="524"/>
      <c r="P56" t="s">
        <v>230</v>
      </c>
      <c r="Q56" t="s">
        <v>231</v>
      </c>
      <c r="R56" s="451" t="str">
        <f t="shared" si="0"/>
        <v>Amman, Jordan</v>
      </c>
    </row>
    <row r="57" spans="1:92" ht="20.100000000000001" customHeight="1" x14ac:dyDescent="0.25">
      <c r="B57" s="840" t="s">
        <v>613</v>
      </c>
      <c r="C57" s="841"/>
      <c r="D57" s="841"/>
      <c r="E57" s="841"/>
      <c r="F57" s="530"/>
      <c r="H57" s="525"/>
      <c r="I57" s="516"/>
      <c r="J57" s="124"/>
      <c r="K57" s="124"/>
      <c r="L57" s="524"/>
      <c r="P57" t="s">
        <v>232</v>
      </c>
      <c r="Q57" t="s">
        <v>233</v>
      </c>
      <c r="R57" s="451" t="str">
        <f t="shared" si="0"/>
        <v>Ankara, Turkey</v>
      </c>
    </row>
    <row r="58" spans="1:92" ht="15" customHeight="1" x14ac:dyDescent="0.25">
      <c r="B58" s="838" t="s">
        <v>583</v>
      </c>
      <c r="C58" s="839"/>
      <c r="D58" s="836"/>
      <c r="E58" s="837"/>
      <c r="F58" s="530"/>
      <c r="H58" s="525"/>
      <c r="I58" s="516"/>
      <c r="J58" s="124"/>
      <c r="K58" s="124"/>
      <c r="L58" s="524"/>
      <c r="P58" t="s">
        <v>234</v>
      </c>
      <c r="Q58" t="s">
        <v>235</v>
      </c>
      <c r="R58" s="451" t="str">
        <f t="shared" si="0"/>
        <v>Antananarivo, Comoros</v>
      </c>
    </row>
    <row r="59" spans="1:92" ht="15" customHeight="1" x14ac:dyDescent="0.25">
      <c r="B59" s="531"/>
      <c r="C59" s="527"/>
      <c r="D59" s="527"/>
      <c r="E59" s="527"/>
      <c r="F59" s="532"/>
      <c r="H59" s="526"/>
      <c r="I59" s="527"/>
      <c r="J59" s="389"/>
      <c r="K59" s="389"/>
      <c r="L59" s="528"/>
      <c r="P59" t="s">
        <v>234</v>
      </c>
      <c r="Q59" t="s">
        <v>236</v>
      </c>
      <c r="R59" s="451" t="str">
        <f t="shared" si="0"/>
        <v>Antananarivo, Madagascar</v>
      </c>
    </row>
    <row r="60" spans="1:92" ht="15" customHeight="1" x14ac:dyDescent="0.25">
      <c r="P60" t="s">
        <v>237</v>
      </c>
      <c r="Q60" t="s">
        <v>238</v>
      </c>
      <c r="R60" s="451" t="str">
        <f t="shared" si="0"/>
        <v>Apia, Samoa</v>
      </c>
    </row>
    <row r="61" spans="1:92" ht="15" customHeight="1" x14ac:dyDescent="0.25">
      <c r="P61" t="s">
        <v>239</v>
      </c>
      <c r="Q61" t="s">
        <v>240</v>
      </c>
      <c r="R61" s="451" t="str">
        <f t="shared" si="0"/>
        <v>Ashgabat, Turkmenistan</v>
      </c>
    </row>
    <row r="62" spans="1:92" ht="15" customHeight="1" x14ac:dyDescent="0.25">
      <c r="P62" t="s">
        <v>241</v>
      </c>
      <c r="Q62" t="s">
        <v>242</v>
      </c>
      <c r="R62" s="451" t="str">
        <f t="shared" si="0"/>
        <v>Asmara, Eritrea</v>
      </c>
    </row>
    <row r="63" spans="1:92" ht="15" customHeight="1" x14ac:dyDescent="0.25">
      <c r="P63" t="s">
        <v>243</v>
      </c>
      <c r="Q63" t="s">
        <v>229</v>
      </c>
      <c r="R63" s="451" t="str">
        <f t="shared" si="0"/>
        <v>Astana, Kazakhstan</v>
      </c>
    </row>
    <row r="64" spans="1:92" ht="15" customHeight="1" x14ac:dyDescent="0.25">
      <c r="P64" t="s">
        <v>244</v>
      </c>
      <c r="Q64" t="s">
        <v>245</v>
      </c>
      <c r="R64" s="451" t="str">
        <f t="shared" si="0"/>
        <v>Asunción, Paraguay</v>
      </c>
    </row>
    <row r="65" spans="16:18" ht="15" customHeight="1" x14ac:dyDescent="0.25">
      <c r="P65" t="s">
        <v>246</v>
      </c>
      <c r="Q65" t="s">
        <v>247</v>
      </c>
      <c r="R65" s="451" t="str">
        <f t="shared" si="0"/>
        <v>Baghdad, Iraq</v>
      </c>
    </row>
    <row r="66" spans="16:18" ht="15" customHeight="1" x14ac:dyDescent="0.25">
      <c r="P66" t="s">
        <v>248</v>
      </c>
      <c r="Q66" t="s">
        <v>249</v>
      </c>
      <c r="R66" s="451" t="str">
        <f t="shared" si="0"/>
        <v>Baku, Azerbaijan</v>
      </c>
    </row>
    <row r="67" spans="16:18" ht="15" customHeight="1" x14ac:dyDescent="0.25">
      <c r="P67" t="s">
        <v>250</v>
      </c>
      <c r="Q67" t="s">
        <v>251</v>
      </c>
      <c r="R67" s="451" t="str">
        <f t="shared" si="0"/>
        <v>Bamako, Mali</v>
      </c>
    </row>
    <row r="68" spans="16:18" ht="15" customHeight="1" x14ac:dyDescent="0.25">
      <c r="P68" t="s">
        <v>252</v>
      </c>
      <c r="Q68" t="s">
        <v>253</v>
      </c>
      <c r="R68" s="451" t="str">
        <f t="shared" si="0"/>
        <v>Bangkok, Thailand</v>
      </c>
    </row>
    <row r="69" spans="16:18" ht="15" customHeight="1" x14ac:dyDescent="0.25">
      <c r="P69" t="s">
        <v>254</v>
      </c>
      <c r="Q69" t="s">
        <v>255</v>
      </c>
      <c r="R69" s="451" t="str">
        <f t="shared" si="0"/>
        <v>Bangui, Central African Republic</v>
      </c>
    </row>
    <row r="70" spans="16:18" ht="15" customHeight="1" x14ac:dyDescent="0.25">
      <c r="P70" t="s">
        <v>256</v>
      </c>
      <c r="Q70" t="s">
        <v>257</v>
      </c>
      <c r="R70" s="451" t="str">
        <f t="shared" si="0"/>
        <v>Banjul, The Gambia</v>
      </c>
    </row>
    <row r="71" spans="16:18" ht="15" customHeight="1" x14ac:dyDescent="0.25">
      <c r="P71" t="s">
        <v>258</v>
      </c>
      <c r="Q71" t="s">
        <v>259</v>
      </c>
      <c r="R71" s="451" t="str">
        <f t="shared" si="0"/>
        <v>Beijing, China</v>
      </c>
    </row>
    <row r="72" spans="16:18" ht="15" customHeight="1" x14ac:dyDescent="0.25">
      <c r="P72" t="s">
        <v>260</v>
      </c>
      <c r="Q72" t="s">
        <v>261</v>
      </c>
      <c r="R72" s="451" t="str">
        <f t="shared" si="0"/>
        <v>Beirut, Lebanon</v>
      </c>
    </row>
    <row r="73" spans="16:18" ht="15" customHeight="1" x14ac:dyDescent="0.25">
      <c r="P73" t="s">
        <v>262</v>
      </c>
      <c r="Q73" t="s">
        <v>263</v>
      </c>
      <c r="R73" s="451" t="str">
        <f t="shared" si="0"/>
        <v>Belgrade, Serbia</v>
      </c>
    </row>
    <row r="74" spans="16:18" ht="15" customHeight="1" x14ac:dyDescent="0.25">
      <c r="P74" t="s">
        <v>264</v>
      </c>
      <c r="Q74" t="s">
        <v>265</v>
      </c>
      <c r="R74" s="451" t="str">
        <f t="shared" si="0"/>
        <v>Belmopan, Belize</v>
      </c>
    </row>
    <row r="75" spans="16:18" ht="15" customHeight="1" x14ac:dyDescent="0.25">
      <c r="P75" t="s">
        <v>266</v>
      </c>
      <c r="Q75" t="s">
        <v>267</v>
      </c>
      <c r="R75" s="451" t="str">
        <f t="shared" si="0"/>
        <v>Belo Horizonte, Brazil</v>
      </c>
    </row>
    <row r="76" spans="16:18" ht="15" customHeight="1" x14ac:dyDescent="0.25">
      <c r="P76" t="s">
        <v>268</v>
      </c>
      <c r="Q76" t="s">
        <v>269</v>
      </c>
      <c r="R76" s="451" t="str">
        <f t="shared" si="0"/>
        <v>Berlin, Germany</v>
      </c>
    </row>
    <row r="77" spans="16:18" ht="15" customHeight="1" x14ac:dyDescent="0.25">
      <c r="P77" t="s">
        <v>270</v>
      </c>
      <c r="Q77" t="s">
        <v>271</v>
      </c>
      <c r="R77" s="451" t="str">
        <f t="shared" si="0"/>
        <v>Bishkek, Kyrgyzstan</v>
      </c>
    </row>
    <row r="78" spans="16:18" ht="15" customHeight="1" x14ac:dyDescent="0.25">
      <c r="P78" t="s">
        <v>272</v>
      </c>
      <c r="Q78" t="s">
        <v>273</v>
      </c>
      <c r="R78" s="451" t="str">
        <f t="shared" si="0"/>
        <v>Bogotá, Colombia</v>
      </c>
    </row>
    <row r="79" spans="16:18" ht="15" customHeight="1" x14ac:dyDescent="0.25">
      <c r="P79" t="s">
        <v>274</v>
      </c>
      <c r="Q79" t="s">
        <v>267</v>
      </c>
      <c r="R79" s="451" t="str">
        <f t="shared" si="0"/>
        <v>Brasilia, Brazil</v>
      </c>
    </row>
    <row r="80" spans="16:18" ht="15" customHeight="1" x14ac:dyDescent="0.25">
      <c r="P80" t="s">
        <v>275</v>
      </c>
      <c r="Q80" t="s">
        <v>276</v>
      </c>
      <c r="R80" s="451" t="str">
        <f t="shared" si="0"/>
        <v>Brazzaville, Republic Of Congo</v>
      </c>
    </row>
    <row r="81" spans="16:18" ht="15" customHeight="1" x14ac:dyDescent="0.25">
      <c r="P81" t="s">
        <v>277</v>
      </c>
      <c r="Q81" t="s">
        <v>278</v>
      </c>
      <c r="R81" s="451" t="str">
        <f t="shared" ref="R81:R112" si="1">CONCATENATE(P81,","," ",Q81)</f>
        <v>Brussels, Belgium</v>
      </c>
    </row>
    <row r="82" spans="16:18" ht="15" customHeight="1" x14ac:dyDescent="0.25">
      <c r="P82" t="s">
        <v>279</v>
      </c>
      <c r="Q82" t="s">
        <v>280</v>
      </c>
      <c r="R82" s="451" t="str">
        <f t="shared" si="1"/>
        <v>Bucharest, Romania</v>
      </c>
    </row>
    <row r="83" spans="16:18" ht="15" customHeight="1" x14ac:dyDescent="0.25">
      <c r="P83" t="s">
        <v>281</v>
      </c>
      <c r="Q83" t="s">
        <v>282</v>
      </c>
      <c r="R83" s="451" t="str">
        <f t="shared" si="1"/>
        <v>Budapest, Hungary</v>
      </c>
    </row>
    <row r="84" spans="16:18" ht="15" customHeight="1" x14ac:dyDescent="0.25">
      <c r="P84" t="s">
        <v>283</v>
      </c>
      <c r="Q84" t="s">
        <v>284</v>
      </c>
      <c r="R84" s="451" t="str">
        <f t="shared" si="1"/>
        <v>Buenos Aires, Argentina</v>
      </c>
    </row>
    <row r="85" spans="16:18" ht="15" customHeight="1" x14ac:dyDescent="0.25">
      <c r="P85" t="s">
        <v>285</v>
      </c>
      <c r="Q85" t="s">
        <v>286</v>
      </c>
      <c r="R85" s="451" t="str">
        <f t="shared" si="1"/>
        <v>Bujumbura, Burundi</v>
      </c>
    </row>
    <row r="86" spans="16:18" ht="15" customHeight="1" x14ac:dyDescent="0.25">
      <c r="P86" t="s">
        <v>287</v>
      </c>
      <c r="Q86" t="s">
        <v>288</v>
      </c>
      <c r="R86" s="451" t="str">
        <f t="shared" si="1"/>
        <v>Cairo, Egypt</v>
      </c>
    </row>
    <row r="87" spans="16:18" ht="15" customHeight="1" x14ac:dyDescent="0.25">
      <c r="P87" t="s">
        <v>289</v>
      </c>
      <c r="Q87" t="s">
        <v>290</v>
      </c>
      <c r="R87" s="451" t="str">
        <f t="shared" si="1"/>
        <v>Caracas, Venezuela</v>
      </c>
    </row>
    <row r="88" spans="16:18" ht="15" customHeight="1" x14ac:dyDescent="0.25">
      <c r="P88" t="s">
        <v>291</v>
      </c>
      <c r="Q88" t="s">
        <v>259</v>
      </c>
      <c r="R88" s="451" t="str">
        <f t="shared" si="1"/>
        <v>Chengdu, China</v>
      </c>
    </row>
    <row r="89" spans="16:18" ht="15" customHeight="1" x14ac:dyDescent="0.25">
      <c r="P89" t="s">
        <v>292</v>
      </c>
      <c r="Q89" t="s">
        <v>293</v>
      </c>
      <c r="R89" s="451" t="str">
        <f t="shared" si="1"/>
        <v>Chennai, India</v>
      </c>
    </row>
    <row r="90" spans="16:18" ht="15" customHeight="1" x14ac:dyDescent="0.25">
      <c r="P90" t="s">
        <v>294</v>
      </c>
      <c r="Q90" t="s">
        <v>295</v>
      </c>
      <c r="R90" s="451" t="str">
        <f t="shared" si="1"/>
        <v>Chisinau, Moldova</v>
      </c>
    </row>
    <row r="91" spans="16:18" ht="15" customHeight="1" x14ac:dyDescent="0.25">
      <c r="P91" t="s">
        <v>296</v>
      </c>
      <c r="Q91" t="s">
        <v>297</v>
      </c>
      <c r="R91" s="451" t="str">
        <f t="shared" si="1"/>
        <v>Ciudad Juárez, Mexico</v>
      </c>
    </row>
    <row r="92" spans="16:18" ht="15" customHeight="1" x14ac:dyDescent="0.25">
      <c r="P92" t="s">
        <v>298</v>
      </c>
      <c r="Q92" t="s">
        <v>299</v>
      </c>
      <c r="R92" s="451" t="str">
        <f t="shared" si="1"/>
        <v>Colombo, Sri Lanka</v>
      </c>
    </row>
    <row r="93" spans="16:18" ht="15" customHeight="1" x14ac:dyDescent="0.25">
      <c r="P93" t="s">
        <v>300</v>
      </c>
      <c r="Q93" t="s">
        <v>301</v>
      </c>
      <c r="R93" s="451" t="str">
        <f t="shared" si="1"/>
        <v>Conakry, Guinea</v>
      </c>
    </row>
    <row r="94" spans="16:18" ht="15" customHeight="1" x14ac:dyDescent="0.25">
      <c r="P94" t="s">
        <v>302</v>
      </c>
      <c r="Q94" t="s">
        <v>303</v>
      </c>
      <c r="R94" s="451" t="str">
        <f t="shared" si="1"/>
        <v>Cotonou, Benin</v>
      </c>
    </row>
    <row r="95" spans="16:18" ht="15" customHeight="1" x14ac:dyDescent="0.25">
      <c r="P95" t="s">
        <v>304</v>
      </c>
      <c r="Q95" t="s">
        <v>305</v>
      </c>
      <c r="R95" s="451" t="str">
        <f t="shared" si="1"/>
        <v>Dakar, Guinea-Bissau</v>
      </c>
    </row>
    <row r="96" spans="16:18" ht="15" customHeight="1" x14ac:dyDescent="0.25">
      <c r="P96" t="s">
        <v>304</v>
      </c>
      <c r="Q96" t="s">
        <v>306</v>
      </c>
      <c r="R96" s="451" t="str">
        <f t="shared" si="1"/>
        <v>Dakar, Senegal</v>
      </c>
    </row>
    <row r="97" spans="16:18" ht="15" customHeight="1" x14ac:dyDescent="0.25">
      <c r="P97" t="s">
        <v>307</v>
      </c>
      <c r="Q97" t="s">
        <v>308</v>
      </c>
      <c r="R97" s="451" t="str">
        <f t="shared" si="1"/>
        <v>Damascus, Syria</v>
      </c>
    </row>
    <row r="98" spans="16:18" ht="15" customHeight="1" x14ac:dyDescent="0.25">
      <c r="P98" t="s">
        <v>309</v>
      </c>
      <c r="Q98" t="s">
        <v>310</v>
      </c>
      <c r="R98" s="451" t="str">
        <f t="shared" si="1"/>
        <v>Dar es Salaam, Tanzania</v>
      </c>
    </row>
    <row r="99" spans="16:18" ht="15" customHeight="1" x14ac:dyDescent="0.25">
      <c r="P99" t="s">
        <v>311</v>
      </c>
      <c r="Q99" t="s">
        <v>312</v>
      </c>
      <c r="R99" s="451" t="str">
        <f t="shared" si="1"/>
        <v>Dhaka, Bangladesh</v>
      </c>
    </row>
    <row r="100" spans="16:18" ht="15" customHeight="1" x14ac:dyDescent="0.25">
      <c r="P100" t="s">
        <v>313</v>
      </c>
      <c r="Q100" t="s">
        <v>314</v>
      </c>
      <c r="R100" s="451" t="str">
        <f t="shared" si="1"/>
        <v>Dili, Timor-Leste</v>
      </c>
    </row>
    <row r="101" spans="16:18" ht="15" customHeight="1" x14ac:dyDescent="0.25">
      <c r="P101" t="s">
        <v>315</v>
      </c>
      <c r="Q101" t="s">
        <v>315</v>
      </c>
      <c r="R101" s="451" t="str">
        <f t="shared" si="1"/>
        <v>Djibouti, Djibouti</v>
      </c>
    </row>
    <row r="102" spans="16:18" ht="15" customHeight="1" x14ac:dyDescent="0.25">
      <c r="P102" t="s">
        <v>316</v>
      </c>
      <c r="Q102" t="s">
        <v>317</v>
      </c>
      <c r="R102" s="451" t="str">
        <f t="shared" si="1"/>
        <v>Doha, Qatar</v>
      </c>
    </row>
    <row r="103" spans="16:18" ht="15" customHeight="1" x14ac:dyDescent="0.25">
      <c r="P103" t="s">
        <v>318</v>
      </c>
      <c r="Q103" t="s">
        <v>319</v>
      </c>
      <c r="R103" s="451" t="str">
        <f t="shared" si="1"/>
        <v>Dushanbe, Tajikistan</v>
      </c>
    </row>
    <row r="104" spans="16:18" ht="15" customHeight="1" x14ac:dyDescent="0.25">
      <c r="P104" t="s">
        <v>320</v>
      </c>
      <c r="Q104" t="s">
        <v>321</v>
      </c>
      <c r="R104" s="451" t="str">
        <f t="shared" si="1"/>
        <v>Freetown, Sierra-Leone</v>
      </c>
    </row>
    <row r="105" spans="16:18" ht="15" customHeight="1" x14ac:dyDescent="0.25">
      <c r="P105" t="s">
        <v>322</v>
      </c>
      <c r="Q105" t="s">
        <v>323</v>
      </c>
      <c r="R105" s="451" t="str">
        <f t="shared" si="1"/>
        <v>Gaborone, Botswana</v>
      </c>
    </row>
    <row r="106" spans="16:18" ht="15" customHeight="1" x14ac:dyDescent="0.25">
      <c r="P106" t="s">
        <v>324</v>
      </c>
      <c r="Q106" t="s">
        <v>297</v>
      </c>
      <c r="R106" s="451" t="str">
        <f t="shared" si="1"/>
        <v>Guadalajara, Mexico</v>
      </c>
    </row>
    <row r="107" spans="16:18" ht="15" customHeight="1" x14ac:dyDescent="0.25">
      <c r="P107" t="s">
        <v>325</v>
      </c>
      <c r="Q107" t="s">
        <v>259</v>
      </c>
      <c r="R107" s="451" t="str">
        <f t="shared" si="1"/>
        <v>Guangzhou, China</v>
      </c>
    </row>
    <row r="108" spans="16:18" ht="15" customHeight="1" x14ac:dyDescent="0.25">
      <c r="P108" t="s">
        <v>326</v>
      </c>
      <c r="Q108" t="s">
        <v>327</v>
      </c>
      <c r="R108" s="451" t="str">
        <f t="shared" si="1"/>
        <v>Guatemala City, Guatemala</v>
      </c>
    </row>
    <row r="109" spans="16:18" ht="15" customHeight="1" x14ac:dyDescent="0.25">
      <c r="P109" t="s">
        <v>328</v>
      </c>
      <c r="Q109" t="s">
        <v>329</v>
      </c>
      <c r="R109" s="451" t="str">
        <f t="shared" si="1"/>
        <v>Hanoi, Vietnam</v>
      </c>
    </row>
    <row r="110" spans="16:18" ht="15" customHeight="1" x14ac:dyDescent="0.25">
      <c r="P110" t="s">
        <v>330</v>
      </c>
      <c r="Q110" t="s">
        <v>331</v>
      </c>
      <c r="R110" s="451" t="str">
        <f t="shared" si="1"/>
        <v>Harare, Zimbabwe</v>
      </c>
    </row>
    <row r="111" spans="16:18" ht="15" customHeight="1" x14ac:dyDescent="0.25">
      <c r="P111" t="s">
        <v>332</v>
      </c>
      <c r="Q111" t="s">
        <v>333</v>
      </c>
      <c r="R111" s="451" t="str">
        <f t="shared" si="1"/>
        <v>Havana, Cuba</v>
      </c>
    </row>
    <row r="112" spans="16:18" ht="15" customHeight="1" x14ac:dyDescent="0.25">
      <c r="P112" t="s">
        <v>334</v>
      </c>
      <c r="Q112" t="s">
        <v>297</v>
      </c>
      <c r="R112" s="451" t="str">
        <f t="shared" si="1"/>
        <v>Hermosillo, Mexico</v>
      </c>
    </row>
    <row r="113" spans="16:18" ht="15" customHeight="1" x14ac:dyDescent="0.25">
      <c r="P113" t="s">
        <v>335</v>
      </c>
      <c r="Q113" t="s">
        <v>329</v>
      </c>
      <c r="R113" s="451" t="str">
        <f t="shared" ref="R113:R144" si="2">CONCATENATE(P113,","," ",Q113)</f>
        <v>Ho Chi Minh City, Vietnam</v>
      </c>
    </row>
    <row r="114" spans="16:18" x14ac:dyDescent="0.25">
      <c r="P114" t="s">
        <v>336</v>
      </c>
      <c r="Q114" t="s">
        <v>293</v>
      </c>
      <c r="R114" s="451" t="str">
        <f t="shared" si="2"/>
        <v>Hyderabad, India</v>
      </c>
    </row>
    <row r="115" spans="16:18" x14ac:dyDescent="0.25">
      <c r="P115" t="s">
        <v>337</v>
      </c>
      <c r="Q115" t="s">
        <v>338</v>
      </c>
      <c r="R115" s="451" t="str">
        <f t="shared" si="2"/>
        <v>Islamabad, Pakistan</v>
      </c>
    </row>
    <row r="116" spans="16:18" x14ac:dyDescent="0.25">
      <c r="P116" t="s">
        <v>339</v>
      </c>
      <c r="Q116" t="s">
        <v>340</v>
      </c>
      <c r="R116" s="451" t="str">
        <f t="shared" si="2"/>
        <v>Jakarta, Indonesia</v>
      </c>
    </row>
    <row r="117" spans="16:18" x14ac:dyDescent="0.25">
      <c r="P117" t="s">
        <v>341</v>
      </c>
      <c r="Q117" t="s">
        <v>343</v>
      </c>
      <c r="R117" s="451" t="str">
        <f t="shared" si="2"/>
        <v>Jerusalem, Israel</v>
      </c>
    </row>
    <row r="118" spans="16:18" x14ac:dyDescent="0.25">
      <c r="P118" t="s">
        <v>341</v>
      </c>
      <c r="Q118" t="s">
        <v>342</v>
      </c>
      <c r="R118" s="451" t="str">
        <f t="shared" si="2"/>
        <v>Jerusalem, West Bank And Gaza</v>
      </c>
    </row>
    <row r="119" spans="16:18" x14ac:dyDescent="0.25">
      <c r="P119" t="s">
        <v>344</v>
      </c>
      <c r="Q119" t="s">
        <v>345</v>
      </c>
      <c r="R119" s="451" t="str">
        <f t="shared" si="2"/>
        <v>Juba, South Sudan</v>
      </c>
    </row>
    <row r="120" spans="16:18" x14ac:dyDescent="0.25">
      <c r="P120" t="s">
        <v>346</v>
      </c>
      <c r="Q120" t="s">
        <v>347</v>
      </c>
      <c r="R120" s="451" t="str">
        <f t="shared" si="2"/>
        <v>Kabul, Afghanistan</v>
      </c>
    </row>
    <row r="121" spans="16:18" x14ac:dyDescent="0.25">
      <c r="P121" t="s">
        <v>348</v>
      </c>
      <c r="Q121" t="s">
        <v>349</v>
      </c>
      <c r="R121" s="451" t="str">
        <f t="shared" si="2"/>
        <v>Kampala, Uganda</v>
      </c>
    </row>
    <row r="122" spans="16:18" x14ac:dyDescent="0.25">
      <c r="P122" t="s">
        <v>350</v>
      </c>
      <c r="Q122" t="s">
        <v>338</v>
      </c>
      <c r="R122" s="451" t="str">
        <f t="shared" si="2"/>
        <v>Karachi, Pakistan</v>
      </c>
    </row>
    <row r="123" spans="16:18" x14ac:dyDescent="0.25">
      <c r="P123" t="s">
        <v>351</v>
      </c>
      <c r="Q123" t="s">
        <v>352</v>
      </c>
      <c r="R123" s="451" t="str">
        <f t="shared" si="2"/>
        <v>Kathmandu, Nepal</v>
      </c>
    </row>
    <row r="124" spans="16:18" x14ac:dyDescent="0.25">
      <c r="P124" t="s">
        <v>353</v>
      </c>
      <c r="Q124" t="s">
        <v>354</v>
      </c>
      <c r="R124" s="451" t="str">
        <f t="shared" si="2"/>
        <v>Khartoum, Sudan</v>
      </c>
    </row>
    <row r="125" spans="16:18" x14ac:dyDescent="0.25">
      <c r="P125" t="s">
        <v>355</v>
      </c>
      <c r="Q125" t="s">
        <v>356</v>
      </c>
      <c r="R125" s="451" t="str">
        <f t="shared" si="2"/>
        <v>Kigali, Rwanda</v>
      </c>
    </row>
    <row r="126" spans="16:18" x14ac:dyDescent="0.25">
      <c r="P126" t="s">
        <v>357</v>
      </c>
      <c r="Q126" t="s">
        <v>358</v>
      </c>
      <c r="R126" s="451" t="str">
        <f t="shared" si="2"/>
        <v>Kinshasa, Democratic Republic Of Congo</v>
      </c>
    </row>
    <row r="127" spans="16:18" x14ac:dyDescent="0.25">
      <c r="P127" t="s">
        <v>359</v>
      </c>
      <c r="Q127" t="s">
        <v>293</v>
      </c>
      <c r="R127" s="451" t="str">
        <f t="shared" si="2"/>
        <v>Kolkata, India</v>
      </c>
    </row>
    <row r="128" spans="16:18" x14ac:dyDescent="0.25">
      <c r="P128" t="s">
        <v>360</v>
      </c>
      <c r="Q128" t="s">
        <v>361</v>
      </c>
      <c r="R128" s="451" t="str">
        <f t="shared" si="2"/>
        <v>Kuala Lumpur, Malaysia</v>
      </c>
    </row>
    <row r="129" spans="16:18" x14ac:dyDescent="0.25">
      <c r="P129" t="s">
        <v>362</v>
      </c>
      <c r="Q129" t="s">
        <v>363</v>
      </c>
      <c r="R129" s="451" t="str">
        <f t="shared" si="2"/>
        <v>Kuwait City, Kuwait</v>
      </c>
    </row>
    <row r="130" spans="16:18" x14ac:dyDescent="0.25">
      <c r="P130" t="s">
        <v>364</v>
      </c>
      <c r="Q130" t="s">
        <v>365</v>
      </c>
      <c r="R130" s="451" t="str">
        <f t="shared" si="2"/>
        <v>Kyiv, Ukraine</v>
      </c>
    </row>
    <row r="131" spans="16:18" x14ac:dyDescent="0.25">
      <c r="P131" t="s">
        <v>366</v>
      </c>
      <c r="Q131" t="s">
        <v>367</v>
      </c>
      <c r="R131" s="451" t="str">
        <f t="shared" si="2"/>
        <v>La Paz, Bolivia</v>
      </c>
    </row>
    <row r="132" spans="16:18" x14ac:dyDescent="0.25">
      <c r="P132" t="s">
        <v>368</v>
      </c>
      <c r="Q132" t="s">
        <v>338</v>
      </c>
      <c r="R132" s="451" t="str">
        <f t="shared" si="2"/>
        <v>Lahore, Pakistan</v>
      </c>
    </row>
    <row r="133" spans="16:18" x14ac:dyDescent="0.25">
      <c r="P133" t="s">
        <v>369</v>
      </c>
      <c r="Q133" t="s">
        <v>371</v>
      </c>
      <c r="R133" s="451" t="str">
        <f t="shared" si="2"/>
        <v>Libreville, Gabon</v>
      </c>
    </row>
    <row r="134" spans="16:18" x14ac:dyDescent="0.25">
      <c r="P134" t="s">
        <v>369</v>
      </c>
      <c r="Q134" t="s">
        <v>370</v>
      </c>
      <c r="R134" s="451" t="str">
        <f t="shared" si="2"/>
        <v>Libreville, Sao Tome &amp; Principe</v>
      </c>
    </row>
    <row r="135" spans="16:18" x14ac:dyDescent="0.25">
      <c r="P135" t="s">
        <v>372</v>
      </c>
      <c r="Q135" t="s">
        <v>373</v>
      </c>
      <c r="R135" s="451" t="str">
        <f t="shared" si="2"/>
        <v>Lilongwe, Malawi</v>
      </c>
    </row>
    <row r="136" spans="16:18" x14ac:dyDescent="0.25">
      <c r="P136" t="s">
        <v>374</v>
      </c>
      <c r="Q136" t="s">
        <v>375</v>
      </c>
      <c r="R136" s="451" t="str">
        <f t="shared" si="2"/>
        <v>Lima, Peru</v>
      </c>
    </row>
    <row r="137" spans="16:18" x14ac:dyDescent="0.25">
      <c r="P137" t="s">
        <v>376</v>
      </c>
      <c r="Q137" t="s">
        <v>377</v>
      </c>
      <c r="R137" s="451" t="str">
        <f t="shared" si="2"/>
        <v>Lomé, Togo</v>
      </c>
    </row>
    <row r="138" spans="16:18" x14ac:dyDescent="0.25">
      <c r="P138" t="s">
        <v>378</v>
      </c>
      <c r="Q138" t="s">
        <v>379</v>
      </c>
      <c r="R138" s="451" t="str">
        <f t="shared" si="2"/>
        <v>Luanda, Angola</v>
      </c>
    </row>
    <row r="139" spans="16:18" x14ac:dyDescent="0.25">
      <c r="P139" t="s">
        <v>380</v>
      </c>
      <c r="Q139" t="s">
        <v>381</v>
      </c>
      <c r="R139" s="451" t="str">
        <f t="shared" si="2"/>
        <v>Lusaka, Zambia</v>
      </c>
    </row>
    <row r="140" spans="16:18" x14ac:dyDescent="0.25">
      <c r="P140" t="s">
        <v>382</v>
      </c>
      <c r="Q140" t="s">
        <v>383</v>
      </c>
      <c r="R140" s="451" t="str">
        <f t="shared" si="2"/>
        <v>Madrid, Spain</v>
      </c>
    </row>
    <row r="141" spans="16:18" x14ac:dyDescent="0.25">
      <c r="P141" t="s">
        <v>384</v>
      </c>
      <c r="Q141" t="s">
        <v>385</v>
      </c>
      <c r="R141" s="451" t="str">
        <f t="shared" si="2"/>
        <v>Malabo, Equatorial Guinea</v>
      </c>
    </row>
    <row r="142" spans="16:18" x14ac:dyDescent="0.25">
      <c r="P142" t="s">
        <v>386</v>
      </c>
      <c r="Q142" t="s">
        <v>387</v>
      </c>
      <c r="R142" s="451" t="str">
        <f t="shared" si="2"/>
        <v>Managua, Nicaragua</v>
      </c>
    </row>
    <row r="143" spans="16:18" x14ac:dyDescent="0.25">
      <c r="P143" t="s">
        <v>388</v>
      </c>
      <c r="Q143" t="s">
        <v>389</v>
      </c>
      <c r="R143" s="451" t="str">
        <f t="shared" si="2"/>
        <v>Manama, Bahrain</v>
      </c>
    </row>
    <row r="144" spans="16:18" x14ac:dyDescent="0.25">
      <c r="P144" t="s">
        <v>390</v>
      </c>
      <c r="Q144" t="s">
        <v>391</v>
      </c>
      <c r="R144" s="451" t="str">
        <f t="shared" si="2"/>
        <v>Manila, Philippines</v>
      </c>
    </row>
    <row r="145" spans="16:18" x14ac:dyDescent="0.25">
      <c r="P145" t="s">
        <v>392</v>
      </c>
      <c r="Q145" t="s">
        <v>393</v>
      </c>
      <c r="R145" s="451" t="str">
        <f t="shared" ref="R145:R176" si="3">CONCATENATE(P145,","," ",Q145)</f>
        <v>Maputo, Mozambique</v>
      </c>
    </row>
    <row r="146" spans="16:18" x14ac:dyDescent="0.25">
      <c r="P146" t="s">
        <v>394</v>
      </c>
      <c r="Q146" t="s">
        <v>395</v>
      </c>
      <c r="R146" s="451" t="str">
        <f t="shared" si="3"/>
        <v>Maseru, Lesotho</v>
      </c>
    </row>
    <row r="147" spans="16:18" x14ac:dyDescent="0.25">
      <c r="P147" t="s">
        <v>396</v>
      </c>
      <c r="Q147" t="s">
        <v>297</v>
      </c>
      <c r="R147" s="451" t="str">
        <f t="shared" si="3"/>
        <v>Matamoros, Mexico</v>
      </c>
    </row>
    <row r="148" spans="16:18" x14ac:dyDescent="0.25">
      <c r="P148" t="s">
        <v>397</v>
      </c>
      <c r="Q148" t="s">
        <v>398</v>
      </c>
      <c r="R148" s="451" t="str">
        <f t="shared" si="3"/>
        <v>Mbabane, Swaziland</v>
      </c>
    </row>
    <row r="149" spans="16:18" x14ac:dyDescent="0.25">
      <c r="P149" t="s">
        <v>399</v>
      </c>
      <c r="Q149" t="s">
        <v>297</v>
      </c>
      <c r="R149" s="451" t="str">
        <f t="shared" si="3"/>
        <v>Merida, Mexico</v>
      </c>
    </row>
    <row r="150" spans="16:18" x14ac:dyDescent="0.25">
      <c r="P150" t="s">
        <v>400</v>
      </c>
      <c r="Q150" t="s">
        <v>297</v>
      </c>
      <c r="R150" s="451" t="str">
        <f t="shared" si="3"/>
        <v>Mexico City, Mexico</v>
      </c>
    </row>
    <row r="151" spans="16:18" x14ac:dyDescent="0.25">
      <c r="P151" t="s">
        <v>401</v>
      </c>
      <c r="Q151" t="s">
        <v>402</v>
      </c>
      <c r="R151" s="451" t="str">
        <f t="shared" si="3"/>
        <v>Minsk, Belarus</v>
      </c>
    </row>
    <row r="152" spans="16:18" x14ac:dyDescent="0.25">
      <c r="P152" t="s">
        <v>403</v>
      </c>
      <c r="Q152" t="s">
        <v>404</v>
      </c>
      <c r="R152" s="451" t="str">
        <f t="shared" si="3"/>
        <v>Monrovia, Liberia</v>
      </c>
    </row>
    <row r="153" spans="16:18" x14ac:dyDescent="0.25">
      <c r="P153" t="s">
        <v>405</v>
      </c>
      <c r="Q153" t="s">
        <v>297</v>
      </c>
      <c r="R153" s="451" t="str">
        <f t="shared" si="3"/>
        <v>Monterrey, Mexico</v>
      </c>
    </row>
    <row r="154" spans="16:18" x14ac:dyDescent="0.25">
      <c r="P154" t="s">
        <v>406</v>
      </c>
      <c r="Q154" t="s">
        <v>407</v>
      </c>
      <c r="R154" s="451" t="str">
        <f t="shared" si="3"/>
        <v>Montevideo, Uruguay</v>
      </c>
    </row>
    <row r="155" spans="16:18" x14ac:dyDescent="0.25">
      <c r="P155" t="s">
        <v>408</v>
      </c>
      <c r="Q155" t="s">
        <v>409</v>
      </c>
      <c r="R155" s="451" t="str">
        <f t="shared" si="3"/>
        <v>Moscow, Russia</v>
      </c>
    </row>
    <row r="156" spans="16:18" x14ac:dyDescent="0.25">
      <c r="P156" t="s">
        <v>410</v>
      </c>
      <c r="Q156" t="s">
        <v>293</v>
      </c>
      <c r="R156" s="451" t="str">
        <f t="shared" si="3"/>
        <v>Mumbai, India</v>
      </c>
    </row>
    <row r="157" spans="16:18" x14ac:dyDescent="0.25">
      <c r="P157" t="s">
        <v>411</v>
      </c>
      <c r="Q157" t="s">
        <v>412</v>
      </c>
      <c r="R157" s="451" t="str">
        <f t="shared" si="3"/>
        <v>Muscat, Oman</v>
      </c>
    </row>
    <row r="158" spans="16:18" x14ac:dyDescent="0.25">
      <c r="P158" t="s">
        <v>413</v>
      </c>
      <c r="Q158" t="s">
        <v>415</v>
      </c>
      <c r="R158" s="451" t="str">
        <f t="shared" si="3"/>
        <v>Nairobi, Kenya</v>
      </c>
    </row>
    <row r="159" spans="16:18" x14ac:dyDescent="0.25">
      <c r="P159" t="s">
        <v>413</v>
      </c>
      <c r="Q159" t="s">
        <v>414</v>
      </c>
      <c r="R159" s="451" t="str">
        <f t="shared" si="3"/>
        <v>Nairobi, Somalia</v>
      </c>
    </row>
    <row r="160" spans="16:18" x14ac:dyDescent="0.25">
      <c r="P160" t="s">
        <v>416</v>
      </c>
      <c r="Q160" t="s">
        <v>417</v>
      </c>
      <c r="R160" s="451" t="str">
        <f t="shared" si="3"/>
        <v>Ndjamena, Chad</v>
      </c>
    </row>
    <row r="161" spans="16:18" x14ac:dyDescent="0.25">
      <c r="P161" t="s">
        <v>418</v>
      </c>
      <c r="Q161" t="s">
        <v>293</v>
      </c>
      <c r="R161" s="451" t="str">
        <f t="shared" si="3"/>
        <v>New Delhi, India</v>
      </c>
    </row>
    <row r="162" spans="16:18" x14ac:dyDescent="0.25">
      <c r="P162" t="s">
        <v>419</v>
      </c>
      <c r="Q162" t="s">
        <v>420</v>
      </c>
      <c r="R162" s="451" t="str">
        <f t="shared" si="3"/>
        <v>Niamey, Niger</v>
      </c>
    </row>
    <row r="163" spans="16:18" x14ac:dyDescent="0.25">
      <c r="P163" t="s">
        <v>421</v>
      </c>
      <c r="Q163" t="s">
        <v>422</v>
      </c>
      <c r="R163" s="451" t="str">
        <f t="shared" si="3"/>
        <v>Nicosia, Cyprus</v>
      </c>
    </row>
    <row r="164" spans="16:18" x14ac:dyDescent="0.25">
      <c r="P164" t="s">
        <v>423</v>
      </c>
      <c r="Q164" t="s">
        <v>424</v>
      </c>
      <c r="R164" s="451" t="str">
        <f t="shared" si="3"/>
        <v>Nouakchott, Mauritania</v>
      </c>
    </row>
    <row r="165" spans="16:18" x14ac:dyDescent="0.25">
      <c r="P165" t="s">
        <v>425</v>
      </c>
      <c r="Q165" t="s">
        <v>426</v>
      </c>
      <c r="R165" s="451" t="str">
        <f t="shared" si="3"/>
        <v>Ouagadougou, Burkina Faso</v>
      </c>
    </row>
    <row r="166" spans="16:18" x14ac:dyDescent="0.25">
      <c r="P166" t="s">
        <v>427</v>
      </c>
      <c r="Q166" t="s">
        <v>428</v>
      </c>
      <c r="R166" s="451" t="str">
        <f t="shared" si="3"/>
        <v>Panama City, Panama</v>
      </c>
    </row>
    <row r="167" spans="16:18" x14ac:dyDescent="0.25">
      <c r="P167" t="s">
        <v>429</v>
      </c>
      <c r="Q167" t="s">
        <v>430</v>
      </c>
      <c r="R167" s="451" t="str">
        <f t="shared" si="3"/>
        <v>Paramaribo, Suriname</v>
      </c>
    </row>
    <row r="168" spans="16:18" x14ac:dyDescent="0.25">
      <c r="P168" t="s">
        <v>431</v>
      </c>
      <c r="Q168" t="s">
        <v>432</v>
      </c>
      <c r="R168" s="451" t="str">
        <f t="shared" si="3"/>
        <v>Paris, France</v>
      </c>
    </row>
    <row r="169" spans="16:18" x14ac:dyDescent="0.25">
      <c r="P169" t="s">
        <v>433</v>
      </c>
      <c r="Q169" t="s">
        <v>338</v>
      </c>
      <c r="R169" s="451" t="str">
        <f t="shared" si="3"/>
        <v>Peshawar, Pakistan</v>
      </c>
    </row>
    <row r="170" spans="16:18" x14ac:dyDescent="0.25">
      <c r="P170" t="s">
        <v>434</v>
      </c>
      <c r="Q170" t="s">
        <v>435</v>
      </c>
      <c r="R170" s="451" t="str">
        <f t="shared" si="3"/>
        <v>Phnom Penh, Cambodia</v>
      </c>
    </row>
    <row r="171" spans="16:18" x14ac:dyDescent="0.25">
      <c r="P171" t="s">
        <v>436</v>
      </c>
      <c r="Q171" t="s">
        <v>437</v>
      </c>
      <c r="R171" s="451" t="str">
        <f t="shared" si="3"/>
        <v>Podgorica, Montenegro</v>
      </c>
    </row>
    <row r="172" spans="16:18" x14ac:dyDescent="0.25">
      <c r="P172" t="s">
        <v>438</v>
      </c>
      <c r="Q172" t="s">
        <v>440</v>
      </c>
      <c r="R172" s="451" t="str">
        <f t="shared" si="3"/>
        <v>Port Louis, Mauritius</v>
      </c>
    </row>
    <row r="173" spans="16:18" x14ac:dyDescent="0.25">
      <c r="P173" t="s">
        <v>438</v>
      </c>
      <c r="Q173" t="s">
        <v>439</v>
      </c>
      <c r="R173" s="451" t="str">
        <f t="shared" si="3"/>
        <v>Port Louis, Seychelles</v>
      </c>
    </row>
    <row r="174" spans="16:18" x14ac:dyDescent="0.25">
      <c r="P174" t="s">
        <v>441</v>
      </c>
      <c r="Q174" t="s">
        <v>442</v>
      </c>
      <c r="R174" s="451" t="str">
        <f t="shared" si="3"/>
        <v>Port-au-Prince, Haiti</v>
      </c>
    </row>
    <row r="175" spans="16:18" x14ac:dyDescent="0.25">
      <c r="P175" t="s">
        <v>443</v>
      </c>
      <c r="Q175" t="s">
        <v>267</v>
      </c>
      <c r="R175" s="451" t="str">
        <f t="shared" si="3"/>
        <v>Porto Alegre, Brazil</v>
      </c>
    </row>
    <row r="176" spans="16:18" x14ac:dyDescent="0.25">
      <c r="P176" t="s">
        <v>444</v>
      </c>
      <c r="Q176" t="s">
        <v>445</v>
      </c>
      <c r="R176" s="451" t="str">
        <f t="shared" si="3"/>
        <v>Praia, Cape Verde</v>
      </c>
    </row>
    <row r="177" spans="16:18" x14ac:dyDescent="0.25">
      <c r="P177" t="s">
        <v>446</v>
      </c>
      <c r="Q177" t="s">
        <v>447</v>
      </c>
      <c r="R177" s="451" t="str">
        <f t="shared" ref="R177:R208" si="4">CONCATENATE(P177,","," ",Q177)</f>
        <v>Pretoria, South Africa</v>
      </c>
    </row>
    <row r="178" spans="16:18" x14ac:dyDescent="0.25">
      <c r="P178" t="s">
        <v>448</v>
      </c>
      <c r="Q178" t="s">
        <v>449</v>
      </c>
      <c r="R178" s="451" t="str">
        <f t="shared" si="4"/>
        <v>Pristina, Kosovo</v>
      </c>
    </row>
    <row r="179" spans="16:18" x14ac:dyDescent="0.25">
      <c r="P179" t="s">
        <v>450</v>
      </c>
      <c r="Q179" t="s">
        <v>451</v>
      </c>
      <c r="R179" s="451" t="str">
        <f t="shared" si="4"/>
        <v>Quito, Ecuador</v>
      </c>
    </row>
    <row r="180" spans="16:18" x14ac:dyDescent="0.25">
      <c r="P180" t="s">
        <v>452</v>
      </c>
      <c r="Q180" t="s">
        <v>453</v>
      </c>
      <c r="R180" s="451" t="str">
        <f t="shared" si="4"/>
        <v>Rabat, Morocco</v>
      </c>
    </row>
    <row r="181" spans="16:18" x14ac:dyDescent="0.25">
      <c r="P181" t="s">
        <v>454</v>
      </c>
      <c r="Q181" t="s">
        <v>455</v>
      </c>
      <c r="R181" s="451" t="str">
        <f t="shared" si="4"/>
        <v>Rangoon, Burma</v>
      </c>
    </row>
    <row r="182" spans="16:18" x14ac:dyDescent="0.25">
      <c r="P182" t="s">
        <v>456</v>
      </c>
      <c r="Q182" t="s">
        <v>267</v>
      </c>
      <c r="R182" s="451" t="str">
        <f t="shared" si="4"/>
        <v>Recife, Brazil</v>
      </c>
    </row>
    <row r="183" spans="16:18" x14ac:dyDescent="0.25">
      <c r="P183" t="s">
        <v>456</v>
      </c>
      <c r="Q183" t="s">
        <v>297</v>
      </c>
      <c r="R183" s="451" t="str">
        <f t="shared" si="4"/>
        <v>Recife, Mexico</v>
      </c>
    </row>
    <row r="184" spans="16:18" x14ac:dyDescent="0.25">
      <c r="P184" t="s">
        <v>457</v>
      </c>
      <c r="Q184" t="s">
        <v>267</v>
      </c>
      <c r="R184" s="451" t="str">
        <f t="shared" si="4"/>
        <v>Rio de Janeiro, Brazil</v>
      </c>
    </row>
    <row r="185" spans="16:18" x14ac:dyDescent="0.25">
      <c r="P185" t="s">
        <v>458</v>
      </c>
      <c r="Q185" t="s">
        <v>459</v>
      </c>
      <c r="R185" s="451" t="str">
        <f t="shared" si="4"/>
        <v>Riyadh, Saudi Arabia</v>
      </c>
    </row>
    <row r="186" spans="16:18" x14ac:dyDescent="0.25">
      <c r="P186" t="s">
        <v>460</v>
      </c>
      <c r="Q186" t="s">
        <v>461</v>
      </c>
      <c r="R186" s="451" t="str">
        <f t="shared" si="4"/>
        <v>San José, Costa Rica</v>
      </c>
    </row>
    <row r="187" spans="16:18" x14ac:dyDescent="0.25">
      <c r="P187" t="s">
        <v>462</v>
      </c>
      <c r="Q187" t="s">
        <v>463</v>
      </c>
      <c r="R187" s="451" t="str">
        <f t="shared" si="4"/>
        <v>San Salvador, El Salvador</v>
      </c>
    </row>
    <row r="188" spans="16:18" x14ac:dyDescent="0.25">
      <c r="P188" t="s">
        <v>464</v>
      </c>
      <c r="Q188" t="s">
        <v>465</v>
      </c>
      <c r="R188" s="451" t="str">
        <f t="shared" si="4"/>
        <v>Sana'a, Yemen</v>
      </c>
    </row>
    <row r="189" spans="16:18" x14ac:dyDescent="0.25">
      <c r="P189" t="s">
        <v>466</v>
      </c>
      <c r="Q189" t="s">
        <v>467</v>
      </c>
      <c r="R189" s="451" t="str">
        <f t="shared" si="4"/>
        <v>Santiago, Chile</v>
      </c>
    </row>
    <row r="190" spans="16:18" x14ac:dyDescent="0.25">
      <c r="P190" t="s">
        <v>468</v>
      </c>
      <c r="Q190" t="s">
        <v>469</v>
      </c>
      <c r="R190" s="451" t="str">
        <f t="shared" si="4"/>
        <v>Santo Domingo, Dominican Republic</v>
      </c>
    </row>
    <row r="191" spans="16:18" x14ac:dyDescent="0.25">
      <c r="P191" t="s">
        <v>470</v>
      </c>
      <c r="Q191" t="s">
        <v>267</v>
      </c>
      <c r="R191" s="451" t="str">
        <f t="shared" si="4"/>
        <v>São Paulo, Brazil</v>
      </c>
    </row>
    <row r="192" spans="16:18" x14ac:dyDescent="0.25">
      <c r="P192" t="s">
        <v>471</v>
      </c>
      <c r="Q192" t="s">
        <v>472</v>
      </c>
      <c r="R192" s="451" t="str">
        <f t="shared" si="4"/>
        <v>Sarajevo, Bosnia and Herzegovina</v>
      </c>
    </row>
    <row r="193" spans="16:18" x14ac:dyDescent="0.25">
      <c r="P193" t="s">
        <v>473</v>
      </c>
      <c r="Q193" t="s">
        <v>474</v>
      </c>
      <c r="R193" s="451" t="str">
        <f t="shared" si="4"/>
        <v>Seoul, South Korea</v>
      </c>
    </row>
    <row r="194" spans="16:18" x14ac:dyDescent="0.25">
      <c r="P194" t="s">
        <v>475</v>
      </c>
      <c r="Q194" t="s">
        <v>259</v>
      </c>
      <c r="R194" s="451" t="str">
        <f t="shared" si="4"/>
        <v>Shanghai, China</v>
      </c>
    </row>
    <row r="195" spans="16:18" x14ac:dyDescent="0.25">
      <c r="P195" t="s">
        <v>476</v>
      </c>
      <c r="Q195" t="s">
        <v>259</v>
      </c>
      <c r="R195" s="451" t="str">
        <f t="shared" si="4"/>
        <v>Shenyang, China</v>
      </c>
    </row>
    <row r="196" spans="16:18" x14ac:dyDescent="0.25">
      <c r="P196" t="s">
        <v>477</v>
      </c>
      <c r="Q196" t="s">
        <v>478</v>
      </c>
      <c r="R196" s="451" t="str">
        <f t="shared" si="4"/>
        <v>Skopje, Macedonia</v>
      </c>
    </row>
    <row r="197" spans="16:18" x14ac:dyDescent="0.25">
      <c r="P197" t="s">
        <v>299</v>
      </c>
      <c r="Q197" t="s">
        <v>479</v>
      </c>
      <c r="R197" s="451" t="str">
        <f t="shared" si="4"/>
        <v>Sri Lanka, Maldives</v>
      </c>
    </row>
    <row r="198" spans="16:18" x14ac:dyDescent="0.25">
      <c r="P198" t="s">
        <v>480</v>
      </c>
      <c r="Q198" t="s">
        <v>481</v>
      </c>
      <c r="R198" s="451" t="str">
        <f t="shared" si="4"/>
        <v>Suva, Fiji</v>
      </c>
    </row>
    <row r="199" spans="16:18" x14ac:dyDescent="0.25">
      <c r="P199" t="s">
        <v>482</v>
      </c>
      <c r="Q199" t="s">
        <v>483</v>
      </c>
      <c r="R199" s="451" t="str">
        <f t="shared" si="4"/>
        <v>Tallinn, Estonia</v>
      </c>
    </row>
    <row r="200" spans="16:18" x14ac:dyDescent="0.25">
      <c r="P200" t="s">
        <v>484</v>
      </c>
      <c r="Q200" t="s">
        <v>485</v>
      </c>
      <c r="R200" s="451" t="str">
        <f t="shared" si="4"/>
        <v>Tashkent, Uzbekistan</v>
      </c>
    </row>
    <row r="201" spans="16:18" x14ac:dyDescent="0.25">
      <c r="P201" t="s">
        <v>486</v>
      </c>
      <c r="Q201" t="s">
        <v>487</v>
      </c>
      <c r="R201" s="451" t="str">
        <f t="shared" si="4"/>
        <v>Tbilisi, Georgia</v>
      </c>
    </row>
    <row r="202" spans="16:18" x14ac:dyDescent="0.25">
      <c r="P202" t="s">
        <v>488</v>
      </c>
      <c r="Q202" t="s">
        <v>489</v>
      </c>
      <c r="R202" s="451" t="str">
        <f t="shared" si="4"/>
        <v>Tegucigalpa, Honduras</v>
      </c>
    </row>
    <row r="203" spans="16:18" x14ac:dyDescent="0.25">
      <c r="P203" t="s">
        <v>490</v>
      </c>
      <c r="Q203" t="s">
        <v>297</v>
      </c>
      <c r="R203" s="451" t="str">
        <f t="shared" si="4"/>
        <v>Tijuana, Mexico</v>
      </c>
    </row>
    <row r="204" spans="16:18" x14ac:dyDescent="0.25">
      <c r="P204" t="s">
        <v>491</v>
      </c>
      <c r="Q204" t="s">
        <v>492</v>
      </c>
      <c r="R204" s="451" t="str">
        <f t="shared" si="4"/>
        <v>Tirana, Albania</v>
      </c>
    </row>
    <row r="205" spans="16:18" x14ac:dyDescent="0.25">
      <c r="P205" t="s">
        <v>491</v>
      </c>
      <c r="Q205" t="s">
        <v>493</v>
      </c>
      <c r="R205" s="451" t="str">
        <f t="shared" si="4"/>
        <v>Tirana, Iran</v>
      </c>
    </row>
    <row r="206" spans="16:18" x14ac:dyDescent="0.25">
      <c r="P206" t="s">
        <v>494</v>
      </c>
      <c r="Q206" t="s">
        <v>495</v>
      </c>
      <c r="R206" s="451" t="str">
        <f t="shared" si="4"/>
        <v>Tripoli, Libya</v>
      </c>
    </row>
    <row r="207" spans="16:18" x14ac:dyDescent="0.25">
      <c r="P207" t="s">
        <v>496</v>
      </c>
      <c r="Q207" t="s">
        <v>497</v>
      </c>
      <c r="R207" s="451" t="str">
        <f t="shared" si="4"/>
        <v>Tunis, Tunisia</v>
      </c>
    </row>
    <row r="208" spans="16:18" x14ac:dyDescent="0.25">
      <c r="P208" t="s">
        <v>498</v>
      </c>
      <c r="Q208" t="s">
        <v>499</v>
      </c>
      <c r="R208" s="451" t="str">
        <f t="shared" si="4"/>
        <v>Ulaanbaatar, Mongolia</v>
      </c>
    </row>
    <row r="209" spans="16:18" x14ac:dyDescent="0.25">
      <c r="P209" t="s">
        <v>500</v>
      </c>
      <c r="Q209" t="s">
        <v>501</v>
      </c>
      <c r="R209" s="451" t="str">
        <f t="shared" ref="R209:R213" si="5">CONCATENATE(P209,","," ",Q209)</f>
        <v>Vientiane, Laos</v>
      </c>
    </row>
    <row r="210" spans="16:18" x14ac:dyDescent="0.25">
      <c r="P210" t="s">
        <v>502</v>
      </c>
      <c r="Q210" t="s">
        <v>503</v>
      </c>
      <c r="R210" s="451" t="str">
        <f t="shared" si="5"/>
        <v>Windhoek, Namibia</v>
      </c>
    </row>
    <row r="211" spans="16:18" x14ac:dyDescent="0.25">
      <c r="P211" t="s">
        <v>504</v>
      </c>
      <c r="Q211" t="s">
        <v>259</v>
      </c>
      <c r="R211" s="451" t="str">
        <f t="shared" si="5"/>
        <v>Wuhan, China</v>
      </c>
    </row>
    <row r="212" spans="16:18" x14ac:dyDescent="0.25">
      <c r="P212" t="s">
        <v>512</v>
      </c>
      <c r="Q212" t="s">
        <v>505</v>
      </c>
      <c r="R212" s="451" t="str">
        <f t="shared" si="5"/>
        <v>Yaoundé, Cameroon</v>
      </c>
    </row>
    <row r="213" spans="16:18" x14ac:dyDescent="0.25">
      <c r="P213" t="s">
        <v>506</v>
      </c>
      <c r="Q213" t="s">
        <v>507</v>
      </c>
      <c r="R213" s="451" t="str">
        <f t="shared" si="5"/>
        <v>Yerevan, Armenia</v>
      </c>
    </row>
  </sheetData>
  <sheetProtection password="CCB7" sheet="1" selectLockedCells="1"/>
  <sortState xmlns:xlrd2="http://schemas.microsoft.com/office/spreadsheetml/2017/richdata2" ref="P49:R213">
    <sortCondition ref="P49:P213"/>
    <sortCondition ref="Q49:Q213"/>
  </sortState>
  <mergeCells count="41">
    <mergeCell ref="B2:L2"/>
    <mergeCell ref="B3:L3"/>
    <mergeCell ref="G7:H7"/>
    <mergeCell ref="G9:H9"/>
    <mergeCell ref="D48:E48"/>
    <mergeCell ref="B48:C48"/>
    <mergeCell ref="D5:J5"/>
    <mergeCell ref="I34:K34"/>
    <mergeCell ref="G10:H14"/>
    <mergeCell ref="G19:H24"/>
    <mergeCell ref="C44:E44"/>
    <mergeCell ref="H46:I46"/>
    <mergeCell ref="J46:K46"/>
    <mergeCell ref="J48:K48"/>
    <mergeCell ref="D46:E46"/>
    <mergeCell ref="B46:C46"/>
    <mergeCell ref="D7:F7"/>
    <mergeCell ref="D8:J8"/>
    <mergeCell ref="D17:J17"/>
    <mergeCell ref="G15:H15"/>
    <mergeCell ref="H30:L30"/>
    <mergeCell ref="G25:H25"/>
    <mergeCell ref="G27:H27"/>
    <mergeCell ref="G18:H18"/>
    <mergeCell ref="B30:F30"/>
    <mergeCell ref="J50:K50"/>
    <mergeCell ref="I51:I52"/>
    <mergeCell ref="D56:E56"/>
    <mergeCell ref="B56:C56"/>
    <mergeCell ref="C32:E33"/>
    <mergeCell ref="C34:D34"/>
    <mergeCell ref="C35:E35"/>
    <mergeCell ref="C36:E43"/>
    <mergeCell ref="I35:K43"/>
    <mergeCell ref="I32:K33"/>
    <mergeCell ref="D58:E58"/>
    <mergeCell ref="B58:C58"/>
    <mergeCell ref="B57:E57"/>
    <mergeCell ref="D50:E50"/>
    <mergeCell ref="D52:E52"/>
    <mergeCell ref="D54:E54"/>
  </mergeCells>
  <conditionalFormatting sqref="D58">
    <cfRule type="expression" dxfId="1" priority="14">
      <formula>D56="Other"</formula>
    </cfRule>
  </conditionalFormatting>
  <conditionalFormatting sqref="D50">
    <cfRule type="expression" dxfId="0" priority="6">
      <formula>D48="Other"</formula>
    </cfRule>
  </conditionalFormatting>
  <dataValidations xWindow="660" yWindow="389" count="7">
    <dataValidation type="custom" operator="greaterThanOrEqual" allowBlank="1" showInputMessage="1" showErrorMessage="1" error="Cannot be a future date." sqref="D55 J51" xr:uid="{00000000-0002-0000-0700-000001000000}">
      <formula1>D51&lt;=TODAY()</formula1>
    </dataValidation>
    <dataValidation type="list" allowBlank="1" showInputMessage="1" showErrorMessage="1" sqref="D52:E52 J48:K48" xr:uid="{00000000-0002-0000-0700-000005000000}">
      <formula1>$P$29:$P$30</formula1>
    </dataValidation>
    <dataValidation type="date" operator="greaterThan" allowBlank="1" showInputMessage="1" showErrorMessage="1" error="Enter a date in the format of month/day/year." sqref="L51:M51 D54 J50" xr:uid="{CA7934F7-E6FD-4E36-BB08-E5FE811192C3}">
      <formula1>43466</formula1>
    </dataValidation>
    <dataValidation type="date" operator="greaterThanOrEqual" allowBlank="1" showInputMessage="1" showErrorMessage="1" sqref="L46" xr:uid="{00000000-0002-0000-0700-000002000000}">
      <formula1>#REF!</formula1>
    </dataValidation>
    <dataValidation type="list" allowBlank="1" showInputMessage="1" showErrorMessage="1" sqref="L45" xr:uid="{00000000-0002-0000-0700-000000000000}">
      <formula1>#REF!</formula1>
    </dataValidation>
    <dataValidation type="list" allowBlank="1" showInputMessage="1" showErrorMessage="1" sqref="D56:E56" xr:uid="{9838C5AE-7794-4DD4-94F0-91AA2BBC0919}">
      <formula1>$R$47:$R$213</formula1>
    </dataValidation>
    <dataValidation type="list" allowBlank="1" showInputMessage="1" showErrorMessage="1" sqref="D48:E48" xr:uid="{CC48DF42-1B0D-42A6-A77E-9EF3382005AA}">
      <formula1>$Q$28:$Q$46</formula1>
    </dataValidation>
  </dataValidations>
  <pageMargins left="0.7" right="0.7" top="0.75" bottom="0.75" header="0.3" footer="0.3"/>
  <pageSetup scale="55" orientation="landscape" r:id="rId1"/>
  <headerFooter>
    <oddHeader>&amp;C&amp;A&amp;R&amp;P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EEDC5BEE28E24A8B8BA88E70F80B7D" ma:contentTypeVersion="10" ma:contentTypeDescription="Create a new document." ma:contentTypeScope="" ma:versionID="0a760d3b56eca31d84ffd0013700faf5">
  <xsd:schema xmlns:xsd="http://www.w3.org/2001/XMLSchema" xmlns:xs="http://www.w3.org/2001/XMLSchema" xmlns:p="http://schemas.microsoft.com/office/2006/metadata/properties" xmlns:ns2="af49dce5-15d8-4892-8212-bcc3a11bf003" xmlns:ns3="c5084536-7b33-4f67-83eb-318d9a6aa7e8" xmlns:ns4="f03089dc-e663-478d-b34d-ec64ccaaf5be" targetNamespace="http://schemas.microsoft.com/office/2006/metadata/properties" ma:root="true" ma:fieldsID="7f79136d4f7cf5bf36a0a035adf5126f" ns2:_="" ns3:_="" ns4:_="">
    <xsd:import namespace="af49dce5-15d8-4892-8212-bcc3a11bf003"/>
    <xsd:import namespace="c5084536-7b33-4f67-83eb-318d9a6aa7e8"/>
    <xsd:import namespace="f03089dc-e663-478d-b34d-ec64ccaaf5b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3:MediaServiceDateTake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9dce5-15d8-4892-8212-bcc3a11bf0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084536-7b33-4f67-83eb-318d9a6aa7e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3089dc-e663-478d-b34d-ec64ccaaf5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0778830-067E-49E5-9127-D1CE48012023}">
  <ds:schemaRefs>
    <ds:schemaRef ds:uri="http://purl.org/dc/terms/"/>
    <ds:schemaRef ds:uri="http://schemas.microsoft.com/office/2006/metadata/properties"/>
    <ds:schemaRef ds:uri="http://schemas.microsoft.com/office/2006/documentManagement/types"/>
    <ds:schemaRef ds:uri="http://purl.org/dc/elements/1.1/"/>
    <ds:schemaRef ds:uri="762ea680-39d6-4dae-8bf2-9f1ee5103a79"/>
    <ds:schemaRef ds:uri="http://www.w3.org/XML/1998/namespace"/>
    <ds:schemaRef ds:uri="47f49062-a222-4628-b054-8cce2cc53a57"/>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1DDFCEE4-4447-4795-BD46-17C2F0144345}">
  <ds:schemaRefs>
    <ds:schemaRef ds:uri="http://schemas.microsoft.com/sharepoint/v3/contenttype/forms"/>
  </ds:schemaRefs>
</ds:datastoreItem>
</file>

<file path=customXml/itemProps3.xml><?xml version="1.0" encoding="utf-8"?>
<ds:datastoreItem xmlns:ds="http://schemas.openxmlformats.org/officeDocument/2006/customXml" ds:itemID="{C6C76980-D5F6-40A6-9D84-F01D80DB4656}"/>
</file>

<file path=customXml/itemProps4.xml><?xml version="1.0" encoding="utf-8"?>
<ds:datastoreItem xmlns:ds="http://schemas.openxmlformats.org/officeDocument/2006/customXml" ds:itemID="{3F218178-616C-4787-AA41-B0976C160A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Printing Instructions</vt:lpstr>
      <vt:lpstr>1. Currency and Instructions</vt:lpstr>
      <vt:lpstr>2. After School Instruction</vt:lpstr>
      <vt:lpstr>3. Enhancement Activities</vt:lpstr>
      <vt:lpstr>4. Intensive Sessions</vt:lpstr>
      <vt:lpstr>5. Administration</vt:lpstr>
      <vt:lpstr>6. Total Budget Detail</vt:lpstr>
      <vt:lpstr>7. U.S. Embassy-Consulate RELO</vt:lpstr>
      <vt:lpstr>'1. Currency and Instructions'!Print_Area</vt:lpstr>
      <vt:lpstr>'2. After School Instruction'!Print_Area</vt:lpstr>
      <vt:lpstr>'3. Enhancement Activities'!Print_Area</vt:lpstr>
      <vt:lpstr>'4. Intensive Sessions'!Print_Area</vt:lpstr>
      <vt:lpstr>'5. Administration'!Print_Area</vt:lpstr>
      <vt:lpstr>'6. Total Budget Detail'!Print_Area</vt:lpstr>
      <vt:lpstr>'7. U.S. Embassy-Consulate RELO'!Print_Area</vt:lpstr>
      <vt:lpstr>'Printing Instructions'!Print_Area</vt:lpstr>
      <vt:lpstr>'2. After School Instruction'!Print_Titles</vt:lpstr>
      <vt:lpstr>'3. Enhancement Activities'!Print_Titles</vt:lpstr>
      <vt:lpstr>'4. Intensive Sessions'!Print_Titles</vt:lpstr>
      <vt:lpstr>'5. Administration'!Print_Titles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Mousset-Jones</dc:creator>
  <cp:keywords/>
  <dc:description/>
  <cp:lastModifiedBy>Nicola Mousset-Jones</cp:lastModifiedBy>
  <cp:revision/>
  <cp:lastPrinted>2019-05-19T23:15:59Z</cp:lastPrinted>
  <dcterms:created xsi:type="dcterms:W3CDTF">2019-02-27T16:05:17Z</dcterms:created>
  <dcterms:modified xsi:type="dcterms:W3CDTF">2021-06-01T19:11:01Z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0x010100D1EEDC5BEE28E24A8B8BA88E70F80B7D</vt:lpwstr>
  </property>
</Properties>
</file>