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esJR\OneDrive - US Department of State\C&amp;P\E-FILES FY23\JUSTIN\PR11466873 - DOJOPDAT INL Hotel Room &amp; Venue Req_Davao_Mar 27-31, 2023\"/>
    </mc:Choice>
  </mc:AlternateContent>
  <xr:revisionPtr revIDLastSave="0" documentId="13_ncr:1_{ADEA5DDC-105B-45AB-AAC2-A551867651A7}" xr6:coauthVersionLast="47" xr6:coauthVersionMax="47" xr10:uidLastSave="{00000000-0000-0000-0000-000000000000}"/>
  <bookViews>
    <workbookView xWindow="28680" yWindow="360" windowWidth="25440" windowHeight="15390" xr2:uid="{00000000-000D-0000-FFFF-FFFF00000000}"/>
  </bookViews>
  <sheets>
    <sheet name="Sheet2" sheetId="2" r:id="rId1"/>
    <sheet name="Shee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H22" i="2" s="1"/>
  <c r="H9" i="2"/>
  <c r="H28" i="2"/>
  <c r="H27" i="2"/>
  <c r="H6" i="2"/>
  <c r="H8" i="2"/>
  <c r="H31" i="2" l="1"/>
  <c r="H40" i="2"/>
  <c r="H50" i="2" s="1"/>
  <c r="H51" i="2" l="1"/>
  <c r="H5" i="2"/>
  <c r="H11" i="2" s="1"/>
  <c r="C56" i="2" l="1"/>
  <c r="H23" i="2"/>
  <c r="C55" i="2" s="1"/>
  <c r="C57" i="2" l="1"/>
  <c r="C59" i="2" s="1"/>
  <c r="D59" i="2" s="1"/>
</calcChain>
</file>

<file path=xl/sharedStrings.xml><?xml version="1.0" encoding="utf-8"?>
<sst xmlns="http://schemas.openxmlformats.org/spreadsheetml/2006/main" count="85" uniqueCount="74">
  <si>
    <t>I.</t>
  </si>
  <si>
    <t>Room Accommodation</t>
  </si>
  <si>
    <t>DESCRIPTION</t>
  </si>
  <si>
    <t>ROOMS</t>
  </si>
  <si>
    <t>CHECK-IN</t>
  </si>
  <si>
    <t>CHECK-OUT</t>
  </si>
  <si>
    <t>NIGHTS</t>
  </si>
  <si>
    <t>COST                                  (in PHP)</t>
  </si>
  <si>
    <t>TOTAL COST</t>
  </si>
  <si>
    <t>Remark</t>
  </si>
  <si>
    <t>TOTAL:</t>
  </si>
  <si>
    <t>YES</t>
  </si>
  <si>
    <t>NO</t>
  </si>
  <si>
    <t>cost of additional ammenities/night or per requirement; PHP</t>
  </si>
  <si>
    <t>a</t>
  </si>
  <si>
    <t>Complimentary Breakfast</t>
  </si>
  <si>
    <t>b</t>
  </si>
  <si>
    <t>Complimentary wi-fi access/use of television</t>
  </si>
  <si>
    <t>c</t>
  </si>
  <si>
    <t>d</t>
  </si>
  <si>
    <t>e</t>
  </si>
  <si>
    <t>f</t>
  </si>
  <si>
    <t>g</t>
  </si>
  <si>
    <t>h</t>
  </si>
  <si>
    <t>TOTAL ROOM RATES, PHP:</t>
  </si>
  <si>
    <t>II.</t>
  </si>
  <si>
    <t>Conference Package</t>
  </si>
  <si>
    <t>NO. OF PAX</t>
  </si>
  <si>
    <t>BEGIN DATE</t>
  </si>
  <si>
    <t>END DATE</t>
  </si>
  <si>
    <t>NO. OF DAYS</t>
  </si>
  <si>
    <t>TOTAL COST:</t>
  </si>
  <si>
    <t>Conference Venue</t>
  </si>
  <si>
    <t>Guaranteed no. of persons (MINIMUM)</t>
  </si>
  <si>
    <t>Guaranteed no. of persons (MAXIMUM)</t>
  </si>
  <si>
    <t>Charged must be based on actual number of participants</t>
  </si>
  <si>
    <r>
      <t xml:space="preserve">TOTAL COST 
</t>
    </r>
    <r>
      <rPr>
        <b/>
        <i/>
        <sz val="9"/>
        <color indexed="8"/>
        <rFont val="Calibri"/>
        <family val="2"/>
      </rPr>
      <t>(f not included in conference package; PHP)</t>
    </r>
  </si>
  <si>
    <t>Separate lunch area in the conference venue or in a room beside the conferene venue</t>
  </si>
  <si>
    <t>Podium</t>
  </si>
  <si>
    <t>Use of Business Office for printing, set up, etc.</t>
  </si>
  <si>
    <t>TOTAL FUNCTION RM. RATES, PHP:</t>
  </si>
  <si>
    <t>III.</t>
  </si>
  <si>
    <t>GRAND TOTAL:</t>
  </si>
  <si>
    <t>HOTEL HOTEL</t>
  </si>
  <si>
    <t>GRAND TOTAL , PHP:</t>
  </si>
  <si>
    <t xml:space="preserve">MISCELLANEOUS </t>
  </si>
  <si>
    <t>TOTAL</t>
  </si>
  <si>
    <t>A.M snacks, Buffet Lunch, and P.M. snacks; drinks should be soda in can or bottled water</t>
  </si>
  <si>
    <t>i</t>
  </si>
  <si>
    <t xml:space="preserve">Deluxe Room Single/Double occupancy </t>
  </si>
  <si>
    <t>Deluxe Room Single/Double occupancy</t>
  </si>
  <si>
    <t>Sanitized with highgrade disinfectants/alcohols</t>
  </si>
  <si>
    <t>Transportation from airport to hotel, vice versa</t>
  </si>
  <si>
    <t>Assistance by the hotel's representative to the participants upon arrival at the airport</t>
  </si>
  <si>
    <t>Hotel employs standard security measures</t>
  </si>
  <si>
    <t>Conference venue must be secluded considering the confidentiality of the program</t>
  </si>
  <si>
    <t>Available parking for the guests</t>
  </si>
  <si>
    <t>Hotel should be located along Davao's main commercial and business district which should be convenient for the participants to dine in and buy necessities in a walking distance restaturants and stores, without spending additional cost for transportation or preferrably connected to the shopping center</t>
  </si>
  <si>
    <t>Complimentary use of wide screen &amp; projector</t>
  </si>
  <si>
    <t>Complimentary use of AV/PA System and atleast 2 microphones</t>
  </si>
  <si>
    <t>Free flowing coffee, tea and water</t>
  </si>
  <si>
    <t>Pad papers and pens</t>
  </si>
  <si>
    <t>Place cards for each participants</t>
  </si>
  <si>
    <t>LCD digital signage outside the function room</t>
  </si>
  <si>
    <t>Extension Cords / outlets for each table</t>
  </si>
  <si>
    <t>Complimentary strong wifi connection with exclusive username and password for the event</t>
  </si>
  <si>
    <t>Stand-by waiter and technician to assist</t>
  </si>
  <si>
    <t>Classroom set up on day 1-2 and roundtable on day 3-5</t>
  </si>
  <si>
    <t>Hotel is not designated as quarantine facility</t>
  </si>
  <si>
    <t>Anticipated VIP guests, hotel must strictly observing COVID-19 protocools and  atleast a 3-star rated by DOT</t>
  </si>
  <si>
    <t>Dining credits for dinner-to bill based on actual charges</t>
  </si>
  <si>
    <t>DOJ/OPDAT CT: Conference Venue and Room Accommodation Package Request in Davao</t>
  </si>
  <si>
    <t>(Min 20: Max 28)                                                                                 TOTAL</t>
  </si>
  <si>
    <r>
      <t xml:space="preserve">Inclusions: </t>
    </r>
    <r>
      <rPr>
        <u/>
        <sz val="9"/>
        <color indexed="8"/>
        <rFont val="Calibri"/>
        <family val="2"/>
      </rPr>
      <t>(pls. mark the columns with an "x" if the ammenities are "yes", inclusive / "no"  not inclusive with the room rate. Kindly fill up "cost of additional ammenities / day" if in non inclusive.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</si>
</sst>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[$-3409]dd\-mmm\-yy;@"/>
  </numFmts>
  <fonts count="20" x14ac:knownFonts="1">
    <font>
      <sz val="11"/>
      <color theme="1"/>
      <name val="Calibri"/>
      <family val="2"/>
      <scheme val="minor"/>
    </font>
    <font>
      <b/>
      <i/>
      <sz val="9"/>
      <color indexed="8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i/>
      <u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1" tint="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hair">
        <color indexed="64"/>
      </right>
      <top style="thin">
        <color theme="1" tint="0.499984740745262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hair">
        <color indexed="64"/>
      </right>
      <top style="thin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hair">
        <color indexed="64"/>
      </left>
      <right style="thin">
        <color indexed="64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thin">
        <color indexed="64"/>
      </right>
      <top style="hair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theme="1" tint="0.499984740745262"/>
      </bottom>
      <diagonal/>
    </border>
    <border>
      <left style="hair">
        <color indexed="64"/>
      </left>
      <right style="thin">
        <color indexed="64"/>
      </right>
      <top style="hair">
        <color theme="1" tint="0.499984740745262"/>
      </top>
      <bottom/>
      <diagonal/>
    </border>
    <border>
      <left style="hair">
        <color indexed="64"/>
      </left>
      <right style="hair">
        <color indexed="64"/>
      </right>
      <top style="thin">
        <color theme="1" tint="0.499984740745262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14" fontId="4" fillId="0" borderId="2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right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3" borderId="14" xfId="0" applyFont="1" applyFill="1" applyBorder="1" applyAlignment="1" applyProtection="1">
      <protection locked="0"/>
    </xf>
    <xf numFmtId="0" fontId="9" fillId="3" borderId="15" xfId="0" applyFont="1" applyFill="1" applyBorder="1" applyAlignment="1" applyProtection="1">
      <alignment horizontal="right" wrapText="1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0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4" fontId="4" fillId="0" borderId="2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/>
    <xf numFmtId="0" fontId="4" fillId="2" borderId="16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wrapText="1"/>
    </xf>
    <xf numFmtId="0" fontId="4" fillId="0" borderId="18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/>
    </xf>
    <xf numFmtId="14" fontId="4" fillId="0" borderId="2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right" wrapText="1"/>
    </xf>
    <xf numFmtId="4" fontId="4" fillId="0" borderId="2" xfId="0" applyNumberFormat="1" applyFont="1" applyBorder="1" applyAlignment="1" applyProtection="1">
      <alignment horizontal="center"/>
    </xf>
    <xf numFmtId="4" fontId="5" fillId="0" borderId="2" xfId="0" applyNumberFormat="1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vertical="top"/>
    </xf>
    <xf numFmtId="0" fontId="5" fillId="2" borderId="2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wrapText="1"/>
    </xf>
    <xf numFmtId="4" fontId="3" fillId="3" borderId="3" xfId="0" applyNumberFormat="1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center" wrapText="1"/>
    </xf>
    <xf numFmtId="0" fontId="4" fillId="0" borderId="1" xfId="0" applyFont="1" applyBorder="1" applyAlignment="1" applyProtection="1"/>
    <xf numFmtId="0" fontId="5" fillId="0" borderId="2" xfId="0" applyFont="1" applyBorder="1" applyAlignment="1" applyProtection="1">
      <alignment horizontal="center"/>
    </xf>
    <xf numFmtId="0" fontId="4" fillId="0" borderId="2" xfId="0" quotePrefix="1" applyFont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4" fontId="3" fillId="3" borderId="7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5" fillId="0" borderId="8" xfId="0" applyFont="1" applyBorder="1" applyAlignment="1" applyProtection="1">
      <alignment horizontal="center"/>
    </xf>
    <xf numFmtId="0" fontId="10" fillId="0" borderId="19" xfId="0" applyFont="1" applyFill="1" applyBorder="1" applyAlignment="1" applyProtection="1">
      <alignment horizontal="right" wrapText="1"/>
    </xf>
    <xf numFmtId="4" fontId="4" fillId="0" borderId="8" xfId="0" applyNumberFormat="1" applyFont="1" applyBorder="1" applyAlignment="1" applyProtection="1">
      <alignment horizontal="right"/>
    </xf>
    <xf numFmtId="0" fontId="4" fillId="0" borderId="19" xfId="0" applyFont="1" applyFill="1" applyBorder="1" applyAlignment="1" applyProtection="1">
      <alignment horizontal="right" wrapText="1"/>
    </xf>
    <xf numFmtId="0" fontId="5" fillId="3" borderId="19" xfId="0" applyFont="1" applyFill="1" applyBorder="1" applyAlignment="1" applyProtection="1">
      <alignment horizontal="right" wrapText="1"/>
    </xf>
    <xf numFmtId="4" fontId="5" fillId="3" borderId="8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right" wrapText="1"/>
    </xf>
    <xf numFmtId="4" fontId="4" fillId="4" borderId="0" xfId="0" applyNumberFormat="1" applyFont="1" applyFill="1" applyAlignment="1" applyProtection="1">
      <alignment horizontal="center"/>
    </xf>
    <xf numFmtId="0" fontId="4" fillId="0" borderId="0" xfId="0" applyFont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/>
      <protection locked="0"/>
    </xf>
    <xf numFmtId="14" fontId="4" fillId="5" borderId="2" xfId="0" applyNumberFormat="1" applyFont="1" applyFill="1" applyBorder="1" applyAlignment="1" applyProtection="1">
      <alignment horizontal="center"/>
      <protection locked="0"/>
    </xf>
    <xf numFmtId="4" fontId="4" fillId="5" borderId="2" xfId="0" applyNumberFormat="1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4" fontId="4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Protection="1">
      <protection locked="0"/>
    </xf>
    <xf numFmtId="0" fontId="4" fillId="5" borderId="2" xfId="0" applyFont="1" applyFill="1" applyBorder="1" applyProtection="1">
      <protection locked="0"/>
    </xf>
    <xf numFmtId="0" fontId="12" fillId="5" borderId="2" xfId="0" applyFont="1" applyFill="1" applyBorder="1" applyAlignment="1" applyProtection="1">
      <alignment horizontal="left" wrapText="1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wrapText="1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 wrapText="1"/>
    </xf>
    <xf numFmtId="0" fontId="15" fillId="0" borderId="2" xfId="0" applyFont="1" applyBorder="1" applyAlignment="1" applyProtection="1">
      <alignment wrapText="1"/>
    </xf>
    <xf numFmtId="0" fontId="4" fillId="5" borderId="2" xfId="0" applyFont="1" applyFill="1" applyBorder="1" applyAlignment="1" applyProtection="1">
      <alignment horizontal="center"/>
    </xf>
    <xf numFmtId="0" fontId="12" fillId="5" borderId="2" xfId="0" applyFont="1" applyFill="1" applyBorder="1" applyAlignment="1" applyProtection="1">
      <alignment wrapText="1"/>
    </xf>
    <xf numFmtId="0" fontId="16" fillId="5" borderId="2" xfId="0" applyFont="1" applyFill="1" applyBorder="1" applyAlignment="1" applyProtection="1">
      <alignment wrapText="1"/>
    </xf>
    <xf numFmtId="0" fontId="4" fillId="5" borderId="18" xfId="0" applyFont="1" applyFill="1" applyBorder="1" applyAlignment="1" applyProtection="1">
      <alignment horizontal="center"/>
    </xf>
    <xf numFmtId="4" fontId="4" fillId="3" borderId="18" xfId="0" applyNumberFormat="1" applyFont="1" applyFill="1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/>
      <protection locked="0"/>
    </xf>
    <xf numFmtId="164" fontId="4" fillId="0" borderId="2" xfId="1" applyFont="1" applyFill="1" applyBorder="1" applyAlignment="1" applyProtection="1">
      <alignment horizontal="center" wrapText="1"/>
    </xf>
    <xf numFmtId="0" fontId="12" fillId="0" borderId="2" xfId="0" applyFont="1" applyBorder="1" applyAlignment="1" applyProtection="1">
      <alignment wrapText="1"/>
    </xf>
    <xf numFmtId="165" fontId="4" fillId="5" borderId="2" xfId="0" applyNumberFormat="1" applyFont="1" applyFill="1" applyBorder="1" applyAlignment="1" applyProtection="1">
      <alignment horizontal="center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wrapText="1"/>
    </xf>
    <xf numFmtId="0" fontId="4" fillId="5" borderId="27" xfId="0" applyFont="1" applyFill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2" fontId="4" fillId="0" borderId="2" xfId="0" applyNumberFormat="1" applyFont="1" applyFill="1" applyBorder="1" applyAlignment="1" applyProtection="1">
      <alignment horizontal="right" indent="1"/>
      <protection locked="0"/>
    </xf>
    <xf numFmtId="164" fontId="4" fillId="5" borderId="2" xfId="1" applyFont="1" applyFill="1" applyBorder="1" applyAlignment="1" applyProtection="1">
      <alignment horizontal="center"/>
      <protection locked="0"/>
    </xf>
    <xf numFmtId="4" fontId="4" fillId="3" borderId="27" xfId="0" applyNumberFormat="1" applyFont="1" applyFill="1" applyBorder="1" applyAlignment="1" applyProtection="1">
      <alignment horizontal="center"/>
    </xf>
    <xf numFmtId="4" fontId="4" fillId="0" borderId="27" xfId="0" applyNumberFormat="1" applyFont="1" applyBorder="1" applyAlignment="1" applyProtection="1">
      <alignment horizontal="center"/>
    </xf>
    <xf numFmtId="44" fontId="4" fillId="0" borderId="0" xfId="0" applyNumberFormat="1" applyFont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wrapText="1"/>
      <protection locked="0"/>
    </xf>
    <xf numFmtId="0" fontId="4" fillId="0" borderId="25" xfId="0" applyFont="1" applyBorder="1" applyAlignment="1" applyProtection="1">
      <protection locked="0"/>
    </xf>
    <xf numFmtId="0" fontId="5" fillId="0" borderId="13" xfId="0" applyFont="1" applyBorder="1" applyAlignment="1" applyProtection="1">
      <alignment horizontal="right" wrapText="1"/>
      <protection locked="0"/>
    </xf>
    <xf numFmtId="0" fontId="4" fillId="0" borderId="13" xfId="0" applyFont="1" applyBorder="1" applyAlignment="1" applyProtection="1">
      <alignment horizontal="center"/>
      <protection locked="0"/>
    </xf>
    <xf numFmtId="4" fontId="5" fillId="0" borderId="13" xfId="0" applyNumberFormat="1" applyFont="1" applyBorder="1" applyAlignment="1" applyProtection="1">
      <alignment horizontal="center"/>
    </xf>
    <xf numFmtId="0" fontId="12" fillId="6" borderId="27" xfId="0" applyFont="1" applyFill="1" applyBorder="1" applyAlignment="1" applyProtection="1">
      <alignment wrapText="1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4" fontId="4" fillId="5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/>
    <xf numFmtId="165" fontId="4" fillId="5" borderId="30" xfId="0" applyNumberFormat="1" applyFont="1" applyFill="1" applyBorder="1" applyAlignment="1" applyProtection="1">
      <alignment horizontal="center"/>
    </xf>
    <xf numFmtId="165" fontId="4" fillId="5" borderId="31" xfId="0" applyNumberFormat="1" applyFont="1" applyFill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 wrapText="1"/>
    </xf>
    <xf numFmtId="4" fontId="5" fillId="0" borderId="2" xfId="0" applyNumberFormat="1" applyFont="1" applyFill="1" applyBorder="1" applyAlignment="1" applyProtection="1">
      <alignment vertical="center"/>
      <protection locked="0"/>
    </xf>
    <xf numFmtId="4" fontId="4" fillId="0" borderId="30" xfId="0" applyNumberFormat="1" applyFont="1" applyBorder="1" applyAlignment="1" applyProtection="1">
      <alignment horizontal="center"/>
    </xf>
    <xf numFmtId="4" fontId="4" fillId="0" borderId="2" xfId="0" applyNumberFormat="1" applyFont="1" applyBorder="1" applyAlignment="1" applyProtection="1">
      <protection locked="0"/>
    </xf>
    <xf numFmtId="0" fontId="12" fillId="0" borderId="27" xfId="0" applyFont="1" applyFill="1" applyBorder="1" applyAlignment="1" applyProtection="1">
      <alignment wrapText="1"/>
      <protection locked="0"/>
    </xf>
    <xf numFmtId="44" fontId="17" fillId="0" borderId="0" xfId="2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1" fillId="2" borderId="2" xfId="0" applyFont="1" applyFill="1" applyBorder="1" applyAlignment="1">
      <alignment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tabSelected="1" zoomScale="115" zoomScaleNormal="115" workbookViewId="0">
      <selection activeCell="B8" sqref="B8"/>
    </sheetView>
  </sheetViews>
  <sheetFormatPr defaultColWidth="9.140625" defaultRowHeight="12" x14ac:dyDescent="0.2"/>
  <cols>
    <col min="1" max="1" width="3.85546875" style="5" bestFit="1" customWidth="1"/>
    <col min="2" max="2" width="47.7109375" style="2" bestFit="1" customWidth="1"/>
    <col min="3" max="6" width="10.7109375" style="3" customWidth="1"/>
    <col min="7" max="7" width="16.140625" style="4" bestFit="1" customWidth="1"/>
    <col min="8" max="8" width="19.42578125" style="4" customWidth="1"/>
    <col min="9" max="9" width="48.140625" style="4" customWidth="1"/>
    <col min="10" max="16384" width="9.140625" style="4"/>
  </cols>
  <sheetData>
    <row r="1" spans="1:9" ht="15" x14ac:dyDescent="0.25">
      <c r="A1" s="1" t="s">
        <v>71</v>
      </c>
    </row>
    <row r="3" spans="1:9" ht="15" customHeight="1" x14ac:dyDescent="0.25">
      <c r="A3" s="6" t="s">
        <v>0</v>
      </c>
      <c r="B3" s="7" t="s">
        <v>1</v>
      </c>
      <c r="C3" s="8"/>
      <c r="D3" s="8"/>
      <c r="E3" s="8"/>
      <c r="F3" s="8"/>
      <c r="G3" s="135"/>
      <c r="H3" s="135"/>
    </row>
    <row r="4" spans="1:9" s="72" customFormat="1" ht="24" x14ac:dyDescent="0.25">
      <c r="A4" s="29"/>
      <c r="B4" s="30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9" t="s">
        <v>7</v>
      </c>
      <c r="H4" s="31" t="s">
        <v>8</v>
      </c>
      <c r="I4" s="10" t="s">
        <v>9</v>
      </c>
    </row>
    <row r="5" spans="1:9" x14ac:dyDescent="0.2">
      <c r="A5" s="32">
        <v>1</v>
      </c>
      <c r="B5" s="33" t="s">
        <v>49</v>
      </c>
      <c r="C5" s="99">
        <v>16</v>
      </c>
      <c r="D5" s="127">
        <v>45011</v>
      </c>
      <c r="E5" s="127">
        <v>45017</v>
      </c>
      <c r="F5" s="34">
        <v>6</v>
      </c>
      <c r="G5" s="100"/>
      <c r="H5" s="131">
        <f>G5*C5*F5</f>
        <v>0</v>
      </c>
      <c r="I5" s="73"/>
    </row>
    <row r="6" spans="1:9" x14ac:dyDescent="0.2">
      <c r="A6" s="108"/>
      <c r="B6" s="109" t="s">
        <v>50</v>
      </c>
      <c r="C6" s="110">
        <v>12</v>
      </c>
      <c r="D6" s="106">
        <v>45011</v>
      </c>
      <c r="E6" s="106">
        <v>45016</v>
      </c>
      <c r="F6" s="111">
        <v>5</v>
      </c>
      <c r="G6" s="115"/>
      <c r="H6" s="39">
        <f>G6*C6*F6</f>
        <v>0</v>
      </c>
      <c r="I6" s="112"/>
    </row>
    <row r="7" spans="1:9" x14ac:dyDescent="0.2">
      <c r="A7" s="108"/>
      <c r="B7" s="126" t="s">
        <v>72</v>
      </c>
      <c r="C7" s="110">
        <v>28</v>
      </c>
      <c r="D7" s="128"/>
      <c r="E7" s="128"/>
      <c r="F7" s="111"/>
      <c r="G7" s="115"/>
      <c r="H7" s="116"/>
      <c r="I7" s="112"/>
    </row>
    <row r="8" spans="1:9" x14ac:dyDescent="0.2">
      <c r="A8" s="108">
        <v>2</v>
      </c>
      <c r="B8" s="109" t="s">
        <v>70</v>
      </c>
      <c r="C8" s="110">
        <v>32</v>
      </c>
      <c r="D8" s="106">
        <v>45011</v>
      </c>
      <c r="E8" s="106">
        <v>45015</v>
      </c>
      <c r="F8" s="111">
        <v>5</v>
      </c>
      <c r="G8" s="115"/>
      <c r="H8" s="116">
        <f>G8*F8*C8</f>
        <v>0</v>
      </c>
      <c r="I8" s="112"/>
    </row>
    <row r="9" spans="1:9" x14ac:dyDescent="0.2">
      <c r="A9" s="108"/>
      <c r="B9" s="109" t="s">
        <v>70</v>
      </c>
      <c r="C9" s="110">
        <v>10</v>
      </c>
      <c r="D9" s="106">
        <v>45016</v>
      </c>
      <c r="E9" s="106">
        <v>45016</v>
      </c>
      <c r="F9" s="111">
        <v>1</v>
      </c>
      <c r="G9" s="115"/>
      <c r="H9" s="116">
        <f>G9*F9*C9</f>
        <v>0</v>
      </c>
      <c r="I9" s="112"/>
    </row>
    <row r="10" spans="1:9" x14ac:dyDescent="0.2">
      <c r="A10" s="11"/>
      <c r="B10" s="12"/>
      <c r="C10" s="82"/>
      <c r="D10" s="107"/>
      <c r="E10" s="107"/>
      <c r="F10" s="13"/>
      <c r="G10" s="13"/>
      <c r="H10" s="39"/>
      <c r="I10" s="74"/>
    </row>
    <row r="11" spans="1:9" x14ac:dyDescent="0.2">
      <c r="A11" s="11"/>
      <c r="B11" s="15" t="s">
        <v>10</v>
      </c>
      <c r="C11" s="13"/>
      <c r="D11" s="14"/>
      <c r="E11" s="14"/>
      <c r="F11" s="13"/>
      <c r="G11" s="13"/>
      <c r="H11" s="40">
        <f>SUM(H5:H9)</f>
        <v>0</v>
      </c>
      <c r="I11" s="74"/>
    </row>
    <row r="12" spans="1:9" ht="48" x14ac:dyDescent="0.2">
      <c r="A12" s="41"/>
      <c r="B12" s="136" t="s">
        <v>73</v>
      </c>
      <c r="C12" s="16" t="s">
        <v>11</v>
      </c>
      <c r="D12" s="16" t="s">
        <v>12</v>
      </c>
      <c r="E12" s="17"/>
      <c r="F12" s="16"/>
      <c r="G12" s="17" t="s">
        <v>13</v>
      </c>
      <c r="H12" s="16" t="s">
        <v>8</v>
      </c>
      <c r="I12" s="74"/>
    </row>
    <row r="13" spans="1:9" x14ac:dyDescent="0.2">
      <c r="A13" s="35" t="s">
        <v>14</v>
      </c>
      <c r="B13" s="105" t="s">
        <v>15</v>
      </c>
      <c r="C13" s="75"/>
      <c r="D13" s="76"/>
      <c r="E13" s="14"/>
      <c r="F13" s="13"/>
      <c r="G13" s="75"/>
      <c r="H13" s="75"/>
      <c r="I13" s="101"/>
    </row>
    <row r="14" spans="1:9" x14ac:dyDescent="0.2">
      <c r="A14" s="35" t="s">
        <v>16</v>
      </c>
      <c r="B14" s="105" t="s">
        <v>17</v>
      </c>
      <c r="C14" s="75"/>
      <c r="D14" s="76"/>
      <c r="E14" s="14"/>
      <c r="F14" s="13"/>
      <c r="G14" s="75"/>
      <c r="H14" s="75"/>
      <c r="I14" s="74"/>
    </row>
    <row r="15" spans="1:9" x14ac:dyDescent="0.2">
      <c r="A15" s="35" t="s">
        <v>18</v>
      </c>
      <c r="B15" s="118" t="s">
        <v>52</v>
      </c>
      <c r="C15" s="75"/>
      <c r="D15" s="76"/>
      <c r="E15" s="14"/>
      <c r="F15" s="13"/>
      <c r="G15" s="77"/>
      <c r="H15" s="77">
        <f>G15*20</f>
        <v>0</v>
      </c>
      <c r="I15" s="74"/>
    </row>
    <row r="16" spans="1:9" x14ac:dyDescent="0.2">
      <c r="A16" s="35" t="s">
        <v>19</v>
      </c>
      <c r="B16" s="133" t="s">
        <v>56</v>
      </c>
      <c r="C16" s="75"/>
      <c r="D16" s="76"/>
      <c r="E16" s="14"/>
      <c r="F16" s="13"/>
      <c r="G16" s="77"/>
      <c r="H16" s="77"/>
      <c r="I16" s="74"/>
    </row>
    <row r="17" spans="1:9" x14ac:dyDescent="0.2">
      <c r="A17" s="35" t="s">
        <v>20</v>
      </c>
      <c r="B17" s="123" t="s">
        <v>68</v>
      </c>
      <c r="C17" s="75"/>
      <c r="D17" s="76"/>
      <c r="E17" s="14"/>
      <c r="F17" s="13"/>
      <c r="G17" s="77"/>
      <c r="H17" s="77"/>
      <c r="I17" s="74"/>
    </row>
    <row r="18" spans="1:9" ht="24" x14ac:dyDescent="0.2">
      <c r="A18" s="35" t="s">
        <v>21</v>
      </c>
      <c r="B18" s="44" t="s">
        <v>69</v>
      </c>
      <c r="C18" s="75"/>
      <c r="D18" s="76"/>
      <c r="E18" s="14"/>
      <c r="F18" s="13"/>
      <c r="G18" s="75"/>
      <c r="H18" s="75"/>
      <c r="I18" s="74"/>
    </row>
    <row r="19" spans="1:9" ht="24" x14ac:dyDescent="0.2">
      <c r="A19" s="35" t="s">
        <v>22</v>
      </c>
      <c r="B19" s="118" t="s">
        <v>53</v>
      </c>
      <c r="C19" s="75"/>
      <c r="D19" s="76"/>
      <c r="E19" s="14"/>
      <c r="F19" s="13"/>
      <c r="G19" s="75"/>
      <c r="H19" s="75"/>
      <c r="I19" s="74"/>
    </row>
    <row r="20" spans="1:9" x14ac:dyDescent="0.2">
      <c r="A20" s="35" t="s">
        <v>23</v>
      </c>
      <c r="B20" s="118" t="s">
        <v>54</v>
      </c>
      <c r="C20" s="75"/>
      <c r="D20" s="76"/>
      <c r="E20" s="14"/>
      <c r="F20" s="13"/>
      <c r="G20" s="75"/>
      <c r="H20" s="75"/>
      <c r="I20" s="74"/>
    </row>
    <row r="21" spans="1:9" ht="60" x14ac:dyDescent="0.2">
      <c r="A21" s="35" t="s">
        <v>48</v>
      </c>
      <c r="B21" s="118" t="s">
        <v>57</v>
      </c>
      <c r="C21" s="75"/>
      <c r="D21" s="76"/>
      <c r="E21" s="14"/>
      <c r="F21" s="13"/>
      <c r="G21" s="75"/>
      <c r="H21" s="75"/>
      <c r="I21" s="74"/>
    </row>
    <row r="22" spans="1:9" x14ac:dyDescent="0.2">
      <c r="A22" s="119"/>
      <c r="B22" s="120" t="s">
        <v>10</v>
      </c>
      <c r="C22" s="18"/>
      <c r="D22" s="18"/>
      <c r="E22" s="18"/>
      <c r="F22" s="18"/>
      <c r="G22" s="121"/>
      <c r="H22" s="122">
        <f>H15</f>
        <v>0</v>
      </c>
      <c r="I22" s="74"/>
    </row>
    <row r="23" spans="1:9" ht="16.5" customHeight="1" x14ac:dyDescent="0.25">
      <c r="A23" s="19"/>
      <c r="B23" s="20" t="s">
        <v>24</v>
      </c>
      <c r="C23" s="21"/>
      <c r="D23" s="21"/>
      <c r="E23" s="21"/>
      <c r="F23" s="21"/>
      <c r="G23" s="21"/>
      <c r="H23" s="45">
        <f>H11+H22</f>
        <v>0</v>
      </c>
      <c r="I23" s="74"/>
    </row>
    <row r="24" spans="1:9" ht="16.5" customHeight="1" x14ac:dyDescent="0.25">
      <c r="A24" s="22"/>
      <c r="B24" s="23"/>
      <c r="C24" s="8"/>
      <c r="D24" s="8"/>
      <c r="E24" s="8"/>
      <c r="F24" s="8"/>
      <c r="G24" s="24"/>
      <c r="H24" s="24"/>
      <c r="I24" s="78"/>
    </row>
    <row r="25" spans="1:9" s="79" customFormat="1" ht="15" x14ac:dyDescent="0.25">
      <c r="A25" s="46" t="s">
        <v>25</v>
      </c>
      <c r="B25" s="47" t="s">
        <v>26</v>
      </c>
      <c r="C25" s="48"/>
      <c r="D25" s="48"/>
      <c r="E25" s="48"/>
      <c r="F25" s="49"/>
      <c r="G25" s="50"/>
      <c r="H25" s="25"/>
      <c r="I25" s="78"/>
    </row>
    <row r="26" spans="1:9" s="72" customFormat="1" x14ac:dyDescent="0.25">
      <c r="A26" s="51"/>
      <c r="B26" s="52" t="s">
        <v>2</v>
      </c>
      <c r="C26" s="53" t="s">
        <v>27</v>
      </c>
      <c r="D26" s="53" t="s">
        <v>28</v>
      </c>
      <c r="E26" s="52" t="s">
        <v>29</v>
      </c>
      <c r="F26" s="52" t="s">
        <v>30</v>
      </c>
      <c r="G26" s="54"/>
      <c r="H26" s="26" t="s">
        <v>31</v>
      </c>
      <c r="I26" s="74"/>
    </row>
    <row r="27" spans="1:9" ht="22.5" customHeight="1" x14ac:dyDescent="0.2">
      <c r="A27" s="35"/>
      <c r="B27" s="95" t="s">
        <v>32</v>
      </c>
      <c r="C27" s="36"/>
      <c r="D27" s="106">
        <v>45012</v>
      </c>
      <c r="E27" s="106">
        <v>45015</v>
      </c>
      <c r="F27" s="36">
        <v>4</v>
      </c>
      <c r="G27" s="129"/>
      <c r="H27" s="132">
        <f>G27*F27*C30</f>
        <v>0</v>
      </c>
      <c r="I27" s="74"/>
    </row>
    <row r="28" spans="1:9" ht="22.5" customHeight="1" x14ac:dyDescent="0.2">
      <c r="A28" s="35"/>
      <c r="B28" s="95"/>
      <c r="C28" s="36"/>
      <c r="D28" s="106">
        <v>45016</v>
      </c>
      <c r="E28" s="106">
        <v>45016</v>
      </c>
      <c r="F28" s="36">
        <v>0.5</v>
      </c>
      <c r="G28" s="129"/>
      <c r="H28" s="132">
        <f>G28*C30</f>
        <v>0</v>
      </c>
      <c r="I28" s="74"/>
    </row>
    <row r="29" spans="1:9" x14ac:dyDescent="0.2">
      <c r="A29" s="35"/>
      <c r="B29" s="94" t="s">
        <v>33</v>
      </c>
      <c r="C29" s="96">
        <v>35</v>
      </c>
      <c r="D29" s="37"/>
      <c r="E29" s="37"/>
      <c r="F29" s="36"/>
      <c r="G29" s="55"/>
      <c r="H29" s="27"/>
      <c r="I29" s="74"/>
    </row>
    <row r="30" spans="1:9" x14ac:dyDescent="0.2">
      <c r="A30" s="35">
        <v>1</v>
      </c>
      <c r="B30" s="94" t="s">
        <v>34</v>
      </c>
      <c r="C30" s="96">
        <v>44</v>
      </c>
      <c r="D30" s="37"/>
      <c r="E30" s="37"/>
      <c r="F30" s="36"/>
      <c r="G30" s="104"/>
      <c r="H30" s="80"/>
      <c r="I30" s="74"/>
    </row>
    <row r="31" spans="1:9" x14ac:dyDescent="0.2">
      <c r="A31" s="35"/>
      <c r="B31" s="94" t="s">
        <v>35</v>
      </c>
      <c r="C31" s="36"/>
      <c r="D31" s="37"/>
      <c r="E31" s="37"/>
      <c r="F31" s="36"/>
      <c r="G31" s="56"/>
      <c r="H31" s="130">
        <f>SUM(H27:H28)</f>
        <v>0</v>
      </c>
      <c r="I31" s="74"/>
    </row>
    <row r="32" spans="1:9" ht="34.5" customHeight="1" x14ac:dyDescent="0.2">
      <c r="A32" s="57"/>
      <c r="B32" s="38" t="s">
        <v>10</v>
      </c>
      <c r="C32" s="58"/>
      <c r="D32" s="58"/>
      <c r="E32" s="59"/>
      <c r="F32" s="59"/>
      <c r="G32" s="55"/>
      <c r="H32" s="60" t="s">
        <v>36</v>
      </c>
      <c r="I32" s="74"/>
    </row>
    <row r="33" spans="1:9" ht="60" customHeight="1" x14ac:dyDescent="0.2">
      <c r="A33" s="41"/>
      <c r="B33" s="136" t="s">
        <v>73</v>
      </c>
      <c r="C33" s="42" t="s">
        <v>11</v>
      </c>
      <c r="D33" s="42" t="s">
        <v>12</v>
      </c>
      <c r="E33" s="42"/>
      <c r="F33" s="42"/>
      <c r="G33" s="43"/>
      <c r="I33" s="74"/>
    </row>
    <row r="34" spans="1:9" ht="24" x14ac:dyDescent="0.2">
      <c r="A34" s="35">
        <v>1</v>
      </c>
      <c r="B34" s="97" t="s">
        <v>47</v>
      </c>
      <c r="C34" s="75"/>
      <c r="D34" s="75"/>
      <c r="E34" s="13"/>
      <c r="F34" s="13"/>
      <c r="G34" s="82"/>
      <c r="H34" s="75"/>
      <c r="I34" s="74"/>
    </row>
    <row r="35" spans="1:9" ht="12" customHeight="1" x14ac:dyDescent="0.2">
      <c r="A35" s="35">
        <v>2</v>
      </c>
      <c r="B35" s="97" t="s">
        <v>60</v>
      </c>
      <c r="C35" s="75"/>
      <c r="D35" s="75"/>
      <c r="E35" s="13"/>
      <c r="F35" s="13"/>
      <c r="G35" s="82"/>
      <c r="H35" s="75"/>
      <c r="I35" s="74"/>
    </row>
    <row r="36" spans="1:9" x14ac:dyDescent="0.2">
      <c r="A36" s="35">
        <v>3</v>
      </c>
      <c r="B36" s="97" t="s">
        <v>67</v>
      </c>
      <c r="C36" s="75"/>
      <c r="D36" s="75"/>
      <c r="E36" s="13"/>
      <c r="F36" s="13"/>
      <c r="G36" s="82"/>
      <c r="H36" s="75"/>
      <c r="I36" s="74"/>
    </row>
    <row r="37" spans="1:9" ht="24" x14ac:dyDescent="0.2">
      <c r="A37" s="35">
        <v>4</v>
      </c>
      <c r="B37" s="97" t="s">
        <v>37</v>
      </c>
      <c r="C37" s="75"/>
      <c r="D37" s="75"/>
      <c r="E37" s="13"/>
      <c r="F37" s="13"/>
      <c r="G37" s="82"/>
      <c r="H37" s="75"/>
      <c r="I37" s="74"/>
    </row>
    <row r="38" spans="1:9" x14ac:dyDescent="0.2">
      <c r="A38" s="35">
        <v>5</v>
      </c>
      <c r="B38" s="97" t="s">
        <v>38</v>
      </c>
      <c r="C38" s="75"/>
      <c r="D38" s="75"/>
      <c r="E38" s="13"/>
      <c r="F38" s="13"/>
      <c r="G38" s="82"/>
      <c r="H38" s="77"/>
      <c r="I38" s="74"/>
    </row>
    <row r="39" spans="1:9" x14ac:dyDescent="0.2">
      <c r="A39" s="35">
        <v>6</v>
      </c>
      <c r="B39" s="97" t="s">
        <v>64</v>
      </c>
      <c r="C39" s="75"/>
      <c r="D39" s="75"/>
      <c r="E39" s="13"/>
      <c r="F39" s="13"/>
      <c r="G39" s="82"/>
      <c r="H39" s="75"/>
      <c r="I39" s="74"/>
    </row>
    <row r="40" spans="1:9" x14ac:dyDescent="0.2">
      <c r="A40" s="35">
        <v>7</v>
      </c>
      <c r="B40" s="97" t="s">
        <v>59</v>
      </c>
      <c r="C40" s="75"/>
      <c r="D40" s="75"/>
      <c r="E40" s="13"/>
      <c r="F40" s="13"/>
      <c r="G40" s="113"/>
      <c r="H40" s="114">
        <f>G40*6*4</f>
        <v>0</v>
      </c>
      <c r="I40" s="74"/>
    </row>
    <row r="41" spans="1:9" x14ac:dyDescent="0.2">
      <c r="A41" s="35">
        <v>8</v>
      </c>
      <c r="B41" s="97" t="s">
        <v>58</v>
      </c>
      <c r="C41" s="75"/>
      <c r="D41" s="75"/>
      <c r="E41" s="13"/>
      <c r="F41" s="13"/>
      <c r="G41" s="82"/>
      <c r="H41" s="75"/>
      <c r="I41" s="74"/>
    </row>
    <row r="42" spans="1:9" x14ac:dyDescent="0.2">
      <c r="A42" s="35">
        <v>9</v>
      </c>
      <c r="B42" s="97" t="s">
        <v>61</v>
      </c>
      <c r="C42" s="75"/>
      <c r="D42" s="75"/>
      <c r="E42" s="13"/>
      <c r="F42" s="13"/>
      <c r="G42" s="82"/>
      <c r="H42" s="75"/>
      <c r="I42" s="74"/>
    </row>
    <row r="43" spans="1:9" x14ac:dyDescent="0.2">
      <c r="A43" s="35">
        <v>10</v>
      </c>
      <c r="B43" s="98" t="s">
        <v>62</v>
      </c>
      <c r="C43" s="75"/>
      <c r="D43" s="75"/>
      <c r="E43" s="13"/>
      <c r="F43" s="13"/>
      <c r="G43" s="82"/>
      <c r="H43" s="75"/>
      <c r="I43" s="74"/>
    </row>
    <row r="44" spans="1:9" x14ac:dyDescent="0.2">
      <c r="A44" s="35">
        <v>11</v>
      </c>
      <c r="B44" s="98" t="s">
        <v>66</v>
      </c>
      <c r="C44" s="75"/>
      <c r="D44" s="75"/>
      <c r="E44" s="13"/>
      <c r="F44" s="13"/>
      <c r="G44" s="82"/>
      <c r="H44" s="75"/>
      <c r="I44" s="74"/>
    </row>
    <row r="45" spans="1:9" x14ac:dyDescent="0.2">
      <c r="A45" s="35">
        <v>12</v>
      </c>
      <c r="B45" s="97" t="s">
        <v>63</v>
      </c>
      <c r="C45" s="75"/>
      <c r="D45" s="75"/>
      <c r="E45" s="13"/>
      <c r="F45" s="13"/>
      <c r="G45" s="82"/>
      <c r="H45" s="75"/>
      <c r="I45" s="74"/>
    </row>
    <row r="46" spans="1:9" x14ac:dyDescent="0.2">
      <c r="A46" s="35">
        <v>15</v>
      </c>
      <c r="B46" s="85" t="s">
        <v>39</v>
      </c>
      <c r="C46" s="75"/>
      <c r="D46" s="75"/>
      <c r="E46" s="13"/>
      <c r="F46" s="13"/>
      <c r="G46" s="83"/>
      <c r="H46" s="125"/>
      <c r="I46" s="74"/>
    </row>
    <row r="47" spans="1:9" x14ac:dyDescent="0.2">
      <c r="A47" s="35">
        <v>16</v>
      </c>
      <c r="B47" s="85" t="s">
        <v>51</v>
      </c>
      <c r="C47" s="75"/>
      <c r="D47" s="75"/>
      <c r="E47" s="13"/>
      <c r="F47" s="13"/>
      <c r="G47" s="83"/>
      <c r="H47" s="84"/>
      <c r="I47" s="74"/>
    </row>
    <row r="48" spans="1:9" ht="24" x14ac:dyDescent="0.2">
      <c r="A48" s="35">
        <v>17</v>
      </c>
      <c r="B48" s="85" t="s">
        <v>65</v>
      </c>
      <c r="C48" s="75"/>
      <c r="D48" s="75"/>
      <c r="E48" s="13"/>
      <c r="F48" s="13"/>
      <c r="G48" s="83"/>
      <c r="H48" s="84"/>
      <c r="I48" s="124"/>
    </row>
    <row r="49" spans="1:9" ht="24" x14ac:dyDescent="0.2">
      <c r="A49" s="35">
        <v>18</v>
      </c>
      <c r="B49" s="85" t="s">
        <v>55</v>
      </c>
      <c r="C49" s="75"/>
      <c r="D49" s="76"/>
      <c r="E49" s="14"/>
      <c r="F49" s="13"/>
      <c r="G49" s="82"/>
      <c r="H49" s="75"/>
      <c r="I49" s="74"/>
    </row>
    <row r="50" spans="1:9" x14ac:dyDescent="0.2">
      <c r="A50" s="11"/>
      <c r="B50" s="15" t="s">
        <v>10</v>
      </c>
      <c r="C50" s="81"/>
      <c r="D50" s="81"/>
      <c r="E50" s="81"/>
      <c r="F50" s="81"/>
      <c r="G50" s="81"/>
      <c r="H50" s="40">
        <f>SUM(H34:H49)</f>
        <v>0</v>
      </c>
      <c r="I50" s="86"/>
    </row>
    <row r="51" spans="1:9" ht="15" x14ac:dyDescent="0.25">
      <c r="A51" s="87"/>
      <c r="B51" s="20" t="s">
        <v>40</v>
      </c>
      <c r="C51" s="88"/>
      <c r="D51" s="88"/>
      <c r="E51" s="88"/>
      <c r="F51" s="88"/>
      <c r="G51" s="88"/>
      <c r="H51" s="61">
        <f>SUM(H31,H50)</f>
        <v>0</v>
      </c>
      <c r="I51" s="89"/>
    </row>
    <row r="52" spans="1:9" x14ac:dyDescent="0.2">
      <c r="A52" s="90"/>
    </row>
    <row r="53" spans="1:9" x14ac:dyDescent="0.2">
      <c r="A53" s="91"/>
    </row>
    <row r="54" spans="1:9" x14ac:dyDescent="0.2">
      <c r="A54" s="62" t="s">
        <v>41</v>
      </c>
      <c r="B54" s="63" t="s">
        <v>42</v>
      </c>
      <c r="C54" s="64" t="s">
        <v>43</v>
      </c>
      <c r="F54" s="4"/>
    </row>
    <row r="55" spans="1:9" x14ac:dyDescent="0.2">
      <c r="A55" s="28"/>
      <c r="B55" s="65" t="s">
        <v>24</v>
      </c>
      <c r="C55" s="66">
        <f>H23</f>
        <v>0</v>
      </c>
      <c r="F55" s="4"/>
    </row>
    <row r="56" spans="1:9" x14ac:dyDescent="0.2">
      <c r="A56" s="28"/>
      <c r="B56" s="67" t="s">
        <v>40</v>
      </c>
      <c r="C56" s="66">
        <f>H51</f>
        <v>0</v>
      </c>
      <c r="F56" s="4"/>
    </row>
    <row r="57" spans="1:9" x14ac:dyDescent="0.2">
      <c r="A57" s="28"/>
      <c r="B57" s="68" t="s">
        <v>44</v>
      </c>
      <c r="C57" s="69">
        <f>SUM(C55:C56)</f>
        <v>0</v>
      </c>
      <c r="F57" s="4"/>
    </row>
    <row r="58" spans="1:9" x14ac:dyDescent="0.2">
      <c r="B58" s="92" t="s">
        <v>45</v>
      </c>
      <c r="C58" s="93"/>
      <c r="D58" s="103"/>
      <c r="F58" s="4"/>
    </row>
    <row r="59" spans="1:9" x14ac:dyDescent="0.2">
      <c r="A59" s="28"/>
      <c r="B59" s="70" t="s">
        <v>46</v>
      </c>
      <c r="C59" s="71">
        <f>SUM(C57:C58)</f>
        <v>0</v>
      </c>
      <c r="D59" s="134">
        <f>C59/54</f>
        <v>0</v>
      </c>
      <c r="E59" s="102"/>
    </row>
    <row r="62" spans="1:9" x14ac:dyDescent="0.2">
      <c r="D62" s="117"/>
    </row>
  </sheetData>
  <mergeCells count="1">
    <mergeCell ref="G3:H3"/>
  </mergeCells>
  <pageMargins left="0.24" right="0.16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939CC-0DFB-4D3F-ACBC-03C9F3667281}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Manager/>
  <Company>U.S. Department of State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alcantarakc</dc:creator>
  <cp:keywords/>
  <dc:description/>
  <cp:lastModifiedBy>Dones, Justin R (Manila)</cp:lastModifiedBy>
  <cp:revision/>
  <dcterms:created xsi:type="dcterms:W3CDTF">2012-02-09T09:05:29Z</dcterms:created>
  <dcterms:modified xsi:type="dcterms:W3CDTF">2023-02-21T08:18:39Z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65d9ee-429a-4d5f-97cc-cfb56e044a6e_Enabled">
    <vt:lpwstr>true</vt:lpwstr>
  </property>
  <property fmtid="{D5CDD505-2E9C-101B-9397-08002B2CF9AE}" pid="3" name="MSIP_Label_1665d9ee-429a-4d5f-97cc-cfb56e044a6e_SetDate">
    <vt:lpwstr>2022-10-17T06:37:12Z</vt:lpwstr>
  </property>
  <property fmtid="{D5CDD505-2E9C-101B-9397-08002B2CF9AE}" pid="4" name="MSIP_Label_1665d9ee-429a-4d5f-97cc-cfb56e044a6e_Method">
    <vt:lpwstr>Privileged</vt:lpwstr>
  </property>
  <property fmtid="{D5CDD505-2E9C-101B-9397-08002B2CF9AE}" pid="5" name="MSIP_Label_1665d9ee-429a-4d5f-97cc-cfb56e044a6e_Name">
    <vt:lpwstr>1665d9ee-429a-4d5f-97cc-cfb56e044a6e</vt:lpwstr>
  </property>
  <property fmtid="{D5CDD505-2E9C-101B-9397-08002B2CF9AE}" pid="6" name="MSIP_Label_1665d9ee-429a-4d5f-97cc-cfb56e044a6e_SiteId">
    <vt:lpwstr>66cf5074-5afe-48d1-a691-a12b2121f44b</vt:lpwstr>
  </property>
  <property fmtid="{D5CDD505-2E9C-101B-9397-08002B2CF9AE}" pid="7" name="MSIP_Label_1665d9ee-429a-4d5f-97cc-cfb56e044a6e_ActionId">
    <vt:lpwstr>2f0bfa66-9600-40fe-923b-d11fe89dd31a</vt:lpwstr>
  </property>
  <property fmtid="{D5CDD505-2E9C-101B-9397-08002B2CF9AE}" pid="8" name="MSIP_Label_1665d9ee-429a-4d5f-97cc-cfb56e044a6e_ContentBits">
    <vt:lpwstr>0</vt:lpwstr>
  </property>
</Properties>
</file>